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danyh\Documents\Training PBI\Final materials\"/>
    </mc:Choice>
  </mc:AlternateContent>
  <bookViews>
    <workbookView xWindow="0" yWindow="0" windowWidth="28800" windowHeight="12315"/>
  </bookViews>
  <sheets>
    <sheet name="YoY" sheetId="2" r:id="rId1"/>
    <sheet name="Market Share" sheetId="3" r:id="rId2"/>
    <sheet name="Expansion" sheetId="1" r:id="rId3"/>
    <sheet name="FreeStyle" sheetId="6" r:id="rId4"/>
    <sheet name="Sheet1" sheetId="7" state="hidden" r:id="rId5"/>
    <sheet name="Sheet2" sheetId="4" state="hidden" r:id="rId6"/>
  </sheets>
  <definedNames>
    <definedName name="_xlcn.LinkedTable_ShowShare" hidden="1">ShowShare[]</definedName>
    <definedName name="Slicer_Country">#N/A</definedName>
    <definedName name="Slicer_Country1">#N/A</definedName>
    <definedName name="Slicer_Country2">#N/A</definedName>
    <definedName name="Slicer_IsVanarsdel">#N/A</definedName>
    <definedName name="Slicer_IsVanarsdel1">#N/A</definedName>
    <definedName name="Slicer_IsVanarsdel2">#N/A</definedName>
    <definedName name="Slicer_Segment">#N/A</definedName>
    <definedName name="Slicer_Segment1">#N/A</definedName>
    <definedName name="Slicer_ShowMArketShare">#N/A</definedName>
    <definedName name="Slicer_Year">#N/A</definedName>
    <definedName name="Slicer_Year1">#N/A</definedName>
  </definedNames>
  <calcPr calcId="162913"/>
  <pivotCaches>
    <pivotCache cacheId="2" r:id="rId7"/>
    <pivotCache cacheId="3" r:id="rId8"/>
    <pivotCache cacheId="4" r:id="rId9"/>
  </pivotCaches>
  <extLst>
    <ext xmlns:x14="http://schemas.microsoft.com/office/spreadsheetml/2009/9/main" uri="{876F7934-8845-4945-9796-88D515C7AA90}">
      <x14:pivotCaches>
        <pivotCache cacheId="5" r:id="rId10"/>
        <pivotCache cacheId="6" r:id="rId11"/>
        <pivotCache cacheId="7" r:id="rId12"/>
        <pivotCache cacheId="8" r:id="rId13"/>
        <pivotCache cacheId="9" r:id="rId14"/>
      </x14:pivotCaches>
    </ext>
    <ext xmlns:x14="http://schemas.microsoft.com/office/spreadsheetml/2009/9/main" uri="{BBE1A952-AA13-448e-AADC-164F8A28A991}">
      <x14:slicerCaches>
        <x14:slicerCache r:id="rId15"/>
        <x14:slicerCache r:id="rId16"/>
        <x14:slicerCache r:id="rId17"/>
        <x14:slicerCache r:id="rId18"/>
        <x14:slicerCache r:id="rId19"/>
        <x14:slicerCache r:id="rId20"/>
        <x14:slicerCache r:id="rId21"/>
        <x14:slicerCache r:id="rId22"/>
        <x14:slicerCache r:id="rId23"/>
        <x14:slicerCache r:id="rId24"/>
        <x14:slicerCache r:id="rId25"/>
      </x14:slicerCaches>
    </ext>
    <ext xmlns:x14="http://schemas.microsoft.com/office/spreadsheetml/2009/9/main" uri="{79F54976-1DA5-4618-B147-4CDE4B953A38}">
      <x14:workbookPr/>
    </ext>
    <ext xmlns:x15="http://schemas.microsoft.com/office/spreadsheetml/2010/11/main" uri="{841E416B-1EF1-43b6-AB56-02D37102CBD5}">
      <x15:pivotCaches>
        <pivotCache cacheId="10" r:id="rId26"/>
        <pivotCache cacheId="11" r:id="rId27"/>
        <pivotCache cacheId="12" r:id="rId28"/>
        <pivotCache cacheId="13" r:id="rId29"/>
      </x15:pivotCaches>
    </ext>
    <ext xmlns:x15="http://schemas.microsoft.com/office/spreadsheetml/2010/11/main" uri="{983426D0-5260-488c-9760-48F4B6AC55F4}">
      <x15:pivotTableReferences>
        <x15:pivotTableReference r:id="rId30"/>
        <x15:pivotTableReference r:id="rId31"/>
        <x15:pivotTableReference r:id="rId32"/>
        <x15:pivotTableReference r:id="rId3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Locations_726c3404-0cf4-444c-870a-56a8f0682ed2" name="Locations" connection="Query - Locations"/>
          <x15:modelTable id="Manufacturer_635d59de-6182-4e7b-8e9e-0d5ef3bfaf1d" name="Manufacturer" connection="Query - Manufacturer"/>
          <x15:modelTable id="Products_26ffedd2-042c-496c-8e03-6a96780d5c61" name="Products" connection="Query - Products"/>
          <x15:modelTable id="Sales_598e3b14-21d8-4685-b466-85040a14ae60" name="Sales" connection="Query - Sales"/>
          <x15:modelTable id="ShowShare" name="ShowShare" connection="LinkedTable_ShowShare"/>
          <x15:modelTable id="Calendar" name="Calendar" connection="Connection"/>
        </x15:modelTables>
        <x15:modelRelationships>
          <x15:modelRelationship fromTable="Products" fromColumn="ManufacturerID" toTable="Manufacturer" toColumn="ManufacturerID"/>
          <x15:modelRelationship fromTable="Sales" fromColumn="LocationKey" toTable="Locations" toColumn="LocationKey"/>
          <x15:modelRelationship fromTable="Sales" fromColumn="Date" toTable="Calendar" toColumn="Date"/>
          <x15:modelRelationship fromTable="Sales" fromColumn="ProductID" toTable="Products" toColumn="ProductID"/>
        </x15:modelRelationships>
      </x15:dataModel>
    </ext>
  </extLst>
</workbook>
</file>

<file path=xl/calcChain.xml><?xml version="1.0" encoding="utf-8"?>
<calcChain xmlns="http://schemas.openxmlformats.org/spreadsheetml/2006/main">
  <c r="T4" i="6" l="1"/>
  <c r="C12" i="6"/>
  <c r="I12" i="6"/>
  <c r="T3" i="6"/>
  <c r="E12" i="6"/>
  <c r="H14" i="2"/>
  <c r="B13" i="6" l="1"/>
  <c r="T5" i="6"/>
  <c r="E13" i="6"/>
  <c r="C13" i="6"/>
  <c r="I13" i="6"/>
  <c r="T6" i="6"/>
  <c r="F13" i="6" l="1"/>
  <c r="D13" i="6"/>
  <c r="G13" i="6"/>
  <c r="H13" i="6" s="1"/>
  <c r="B12" i="6"/>
  <c r="B19" i="6"/>
  <c r="B22" i="6"/>
  <c r="B21" i="6"/>
  <c r="B16" i="6"/>
  <c r="B15" i="6"/>
  <c r="B20" i="6"/>
  <c r="B17" i="6"/>
  <c r="B23" i="6"/>
  <c r="B14" i="6"/>
  <c r="B18" i="6"/>
  <c r="C19" i="6"/>
  <c r="E19" i="6"/>
  <c r="I19" i="6"/>
  <c r="C22" i="6"/>
  <c r="I22" i="6"/>
  <c r="E22" i="6"/>
  <c r="E21" i="6"/>
  <c r="I21" i="6"/>
  <c r="C21" i="6"/>
  <c r="E16" i="6"/>
  <c r="C16" i="6"/>
  <c r="I16" i="6"/>
  <c r="C15" i="6"/>
  <c r="E15" i="6"/>
  <c r="I15" i="6"/>
  <c r="E20" i="6"/>
  <c r="C20" i="6"/>
  <c r="I20" i="6"/>
  <c r="E17" i="6"/>
  <c r="I17" i="6"/>
  <c r="C17" i="6"/>
  <c r="C23" i="6"/>
  <c r="E23" i="6"/>
  <c r="I23" i="6"/>
  <c r="C14" i="6"/>
  <c r="I14" i="6"/>
  <c r="E14" i="6"/>
  <c r="C18" i="6"/>
  <c r="I18" i="6"/>
  <c r="E18" i="6"/>
  <c r="F18" i="6" l="1"/>
  <c r="F14" i="6"/>
  <c r="F23" i="6"/>
  <c r="F17" i="6"/>
  <c r="F20" i="6"/>
  <c r="F15" i="6"/>
  <c r="F16" i="6"/>
  <c r="F21" i="6"/>
  <c r="F22" i="6"/>
  <c r="F19" i="6"/>
  <c r="D19" i="6" l="1"/>
  <c r="G19" i="6"/>
  <c r="H19" i="6" s="1"/>
  <c r="D15" i="6"/>
  <c r="G15" i="6"/>
  <c r="H15" i="6" s="1"/>
  <c r="G14" i="6"/>
  <c r="H14" i="6" s="1"/>
  <c r="D14" i="6"/>
  <c r="D21" i="6"/>
  <c r="G21" i="6"/>
  <c r="H21" i="6" s="1"/>
  <c r="G17" i="6"/>
  <c r="H17" i="6" s="1"/>
  <c r="D17" i="6"/>
  <c r="G16" i="6"/>
  <c r="H16" i="6" s="1"/>
  <c r="D16" i="6"/>
  <c r="G23" i="6"/>
  <c r="H23" i="6" s="1"/>
  <c r="D23" i="6"/>
  <c r="D22" i="6"/>
  <c r="G22" i="6"/>
  <c r="H22" i="6" s="1"/>
  <c r="G20" i="6"/>
  <c r="H20" i="6" s="1"/>
  <c r="D20" i="6"/>
  <c r="D18" i="6"/>
  <c r="G18" i="6"/>
  <c r="H18" i="6" s="1"/>
</calcChain>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LinkedTable_ShowShare" type="102" refreshedVersion="6" minRefreshableVersion="5">
    <extLst>
      <ext xmlns:x15="http://schemas.microsoft.com/office/spreadsheetml/2010/11/main" uri="{DE250136-89BD-433C-8126-D09CA5730AF9}">
        <x15:connection id="ShowShare">
          <x15:rangePr sourceName="_xlcn.LinkedTable_ShowShare"/>
        </x15:connection>
      </ext>
    </extLst>
  </connection>
  <connection id="3" name="Query - Locations" description="Connection to the 'Locations' query in the workbook." type="100" refreshedVersion="6" minRefreshableVersion="5">
    <extLst>
      <ext xmlns:x15="http://schemas.microsoft.com/office/spreadsheetml/2010/11/main" uri="{DE250136-89BD-433C-8126-D09CA5730AF9}">
        <x15:connection id="84d436e4-97bf-4478-bea1-1ac15686dd55"/>
      </ext>
    </extLst>
  </connection>
  <connection id="4" name="Query - Manufacturer" description="Connection to the 'Manufacturer' query in the workbook." type="100" refreshedVersion="6" minRefreshableVersion="5">
    <extLst>
      <ext xmlns:x15="http://schemas.microsoft.com/office/spreadsheetml/2010/11/main" uri="{DE250136-89BD-433C-8126-D09CA5730AF9}">
        <x15:connection id="220f77df-8338-4358-9b66-df5aaf16b07a">
          <x15:oledbPr connection="Provider=Microsoft.Mashup.OleDb.1;Data Source=$Workbook$;Location=Manufacturer">
            <x15:dbTables>
              <x15:dbTable name="Manufacturer"/>
            </x15:dbTables>
          </x15:oledbPr>
        </x15:connection>
      </ext>
    </extLst>
  </connection>
  <connection id="5" name="Query - Products" description="Connection to the 'Products' query in the workbook." type="100" refreshedVersion="6" minRefreshableVersion="5">
    <extLst>
      <ext xmlns:x15="http://schemas.microsoft.com/office/spreadsheetml/2010/11/main" uri="{DE250136-89BD-433C-8126-D09CA5730AF9}">
        <x15:connection id="44718fff-96ad-450c-bd6b-ea435707cf55">
          <x15:oledbPr connection="Provider=Microsoft.Mashup.OleDb.1;Data Source=$Workbook$;Location=Products">
            <x15:dbTables>
              <x15:dbTable name="Products"/>
            </x15:dbTables>
          </x15:oledbPr>
        </x15:connection>
      </ext>
    </extLst>
  </connection>
  <connection id="6" keepAlive="1" name="Query - Query1" description="Connection to the 'Query1' query in the workbook." type="5" refreshedVersion="0" background="1">
    <dbPr connection="Provider=Microsoft.Mashup.OleDb.1;Data Source=$Workbook$;Location=Query1" command="SELECT * FROM [Query1]"/>
  </connection>
  <connection id="7" name="Query - Sales" description="Connection to the 'Sales' query in the workbook." type="100" refreshedVersion="6" minRefreshableVersion="5">
    <extLst>
      <ext xmlns:x15="http://schemas.microsoft.com/office/spreadsheetml/2010/11/main" uri="{DE250136-89BD-433C-8126-D09CA5730AF9}">
        <x15:connection id="29fa2552-3253-4533-b14f-224bdf978b2f">
          <x15:oledbPr connection="Provider=Microsoft.Mashup.OleDb.1;Data Source=$Workbook$;Location=Sales">
            <x15:dbTables>
              <x15:dbTable name="Sales"/>
            </x15:dbTables>
          </x15:oledbPr>
        </x15:connection>
      </ext>
    </extLst>
  </connection>
  <connection id="8"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3">
    <s v="ThisWorkbookDataModel"/>
    <s v="[Measures].[GrowthFromLastYear]"/>
    <s v="0.00 %;-0.00 %;0.00 %"/>
    <s v="\$#,0;(\$#,0);\$#,0"/>
    <s v="[Locations].[Country].&amp;[USA]"/>
    <s v="[Locations].[Geo].[Country].[USA].children"/>
    <s v="{[Products].[Segment].[All]}"/>
    <s v="[Products].[Segment].[All]"/>
    <s v="[Measures].[LastYearRevenue]"/>
    <s v="\$#,0.00;(\$#,0.00);\$#,0.00"/>
    <s v="[Locations].[Geo].[Country].&amp;[USA].&amp;[IL]"/>
    <s v="[Locations].[Geo].[Country].&amp;[USA].&amp;[WI]"/>
    <s v="[Locations].[Geo].[Country].&amp;[USA].&amp;[OH]"/>
    <s v="[Locations].[Geo].[Country].&amp;[USA].&amp;[CA]"/>
    <s v="[Locations].[Geo].[Country].&amp;[USA].&amp;[NC]"/>
    <s v="[Locations].[Geo].[Country].&amp;[USA].&amp;[NY]"/>
    <s v="[Locations].[Geo].[Country].&amp;[USA].&amp;[FL]"/>
    <s v="[Locations].[Geo].[Country].&amp;[USA].&amp;[MI]"/>
    <s v="[Locations].[Geo].[Country].&amp;[USA].&amp;[TX]"/>
    <s v="[Locations].[Geo].[Country].&amp;[USA].&amp;[PA]"/>
    <s v="{[Calendar].[Year].&amp;[2013]}"/>
    <s v="{[Manufacturer].[IsVanarsdel].&amp;[Our Sales]}"/>
    <s v="[Measures].[OurSales]"/>
  </metadataStrings>
  <mdxMetadata count="50">
    <mdx n="0" f="m">
      <t c="1">
        <n x="1"/>
      </t>
    </mdx>
    <mdx n="0" f="r">
      <t c="1">
        <n x="4"/>
      </t>
    </mdx>
    <mdx n="0" f="r">
      <t c="1">
        <n x="7"/>
      </t>
    </mdx>
    <mdx n="0" f="m">
      <t c="1">
        <n x="8"/>
      </t>
    </mdx>
    <mdx n="0" f="r">
      <t c="1">
        <n x="10"/>
      </t>
    </mdx>
    <mdx n="0" f="r">
      <t c="1">
        <n x="11"/>
      </t>
    </mdx>
    <mdx n="0" f="r">
      <t c="1">
        <n x="12"/>
      </t>
    </mdx>
    <mdx n="0" f="r">
      <t c="1">
        <n x="13"/>
      </t>
    </mdx>
    <mdx n="0" f="r">
      <t c="1">
        <n x="14"/>
      </t>
    </mdx>
    <mdx n="0" f="r">
      <t c="1">
        <n x="15"/>
      </t>
    </mdx>
    <mdx n="0" f="r">
      <t c="1">
        <n x="16"/>
      </t>
    </mdx>
    <mdx n="0" f="r">
      <t c="1">
        <n x="17"/>
      </t>
    </mdx>
    <mdx n="0" f="r">
      <t c="1">
        <n x="18"/>
      </t>
    </mdx>
    <mdx n="0" f="r">
      <t c="1">
        <n x="19"/>
      </t>
    </mdx>
    <mdx n="0" f="m">
      <t c="1">
        <n x="22"/>
      </t>
    </mdx>
    <mdx n="0" f="m">
      <t c="3">
        <n x="4"/>
        <n x="7"/>
        <n x="22"/>
      </t>
    </mdx>
    <mdx n="0" f="s">
      <ms ns="5" c="3" o="d">
        <n x="4"/>
        <n x="7"/>
        <n x="22"/>
      </ms>
    </mdx>
    <mdx n="0" f="v">
      <t c="5" si="9">
        <n x="8"/>
        <n x="4"/>
        <n x="6" s="1"/>
        <n x="21" s="1"/>
        <n x="20" s="1"/>
      </t>
    </mdx>
    <mdx n="0" f="v">
      <t c="5" si="2">
        <n x="1"/>
        <n x="4"/>
        <n x="6" s="1"/>
        <n x="21" s="1"/>
        <n x="20" s="1"/>
      </t>
    </mdx>
    <mdx n="0" f="v">
      <t c="5" si="3">
        <n x="22"/>
        <n x="4"/>
        <n x="6" s="1"/>
        <n x="21" s="1"/>
        <n x="20" s="1"/>
      </t>
    </mdx>
    <mdx n="0" f="v">
      <t c="5" si="3">
        <n x="22"/>
        <n x="19"/>
        <n x="6" s="1"/>
        <n x="21" s="1"/>
        <n x="20" s="1"/>
      </t>
    </mdx>
    <mdx n="0" f="v">
      <t c="5" si="9">
        <n x="8"/>
        <n x="19"/>
        <n x="6" s="1"/>
        <n x="21" s="1"/>
        <n x="20" s="1"/>
      </t>
    </mdx>
    <mdx n="0" f="v">
      <t c="5" si="2">
        <n x="1"/>
        <n x="19"/>
        <n x="6" s="1"/>
        <n x="21" s="1"/>
        <n x="20" s="1"/>
      </t>
    </mdx>
    <mdx n="0" f="v">
      <t c="5" si="3">
        <n x="22"/>
        <n x="17"/>
        <n x="6" s="1"/>
        <n x="21" s="1"/>
        <n x="20" s="1"/>
      </t>
    </mdx>
    <mdx n="0" f="v">
      <t c="5" si="2">
        <n x="1"/>
        <n x="17"/>
        <n x="6" s="1"/>
        <n x="21" s="1"/>
        <n x="20" s="1"/>
      </t>
    </mdx>
    <mdx n="0" f="v">
      <t c="5" si="9">
        <n x="8"/>
        <n x="17"/>
        <n x="6" s="1"/>
        <n x="21" s="1"/>
        <n x="20" s="1"/>
      </t>
    </mdx>
    <mdx n="0" f="v">
      <t c="5" si="9">
        <n x="8"/>
        <n x="11"/>
        <n x="6" s="1"/>
        <n x="21" s="1"/>
        <n x="20" s="1"/>
      </t>
    </mdx>
    <mdx n="0" f="v">
      <t c="5" si="2">
        <n x="1"/>
        <n x="11"/>
        <n x="6" s="1"/>
        <n x="21" s="1"/>
        <n x="20" s="1"/>
      </t>
    </mdx>
    <mdx n="0" f="v">
      <t c="5" si="3">
        <n x="22"/>
        <n x="11"/>
        <n x="6" s="1"/>
        <n x="21" s="1"/>
        <n x="20" s="1"/>
      </t>
    </mdx>
    <mdx n="0" f="v">
      <t c="5" si="9">
        <n x="8"/>
        <n x="13"/>
        <n x="6" s="1"/>
        <n x="21" s="1"/>
        <n x="20" s="1"/>
      </t>
    </mdx>
    <mdx n="0" f="v">
      <t c="5" si="3">
        <n x="22"/>
        <n x="13"/>
        <n x="6" s="1"/>
        <n x="21" s="1"/>
        <n x="20" s="1"/>
      </t>
    </mdx>
    <mdx n="0" f="v">
      <t c="5" si="2">
        <n x="1"/>
        <n x="13"/>
        <n x="6" s="1"/>
        <n x="21" s="1"/>
        <n x="20" s="1"/>
      </t>
    </mdx>
    <mdx n="0" f="v">
      <t c="5" si="3">
        <n x="22"/>
        <n x="16"/>
        <n x="6" s="1"/>
        <n x="21" s="1"/>
        <n x="20" s="1"/>
      </t>
    </mdx>
    <mdx n="0" f="v">
      <t c="5" si="9">
        <n x="8"/>
        <n x="16"/>
        <n x="6" s="1"/>
        <n x="21" s="1"/>
        <n x="20" s="1"/>
      </t>
    </mdx>
    <mdx n="0" f="v">
      <t c="5" si="2">
        <n x="1"/>
        <n x="16"/>
        <n x="6" s="1"/>
        <n x="21" s="1"/>
        <n x="20" s="1"/>
      </t>
    </mdx>
    <mdx n="0" f="v">
      <t c="5" si="9">
        <n x="8"/>
        <n x="15"/>
        <n x="6" s="1"/>
        <n x="21" s="1"/>
        <n x="20" s="1"/>
      </t>
    </mdx>
    <mdx n="0" f="v">
      <t c="5" si="3">
        <n x="22"/>
        <n x="15"/>
        <n x="6" s="1"/>
        <n x="21" s="1"/>
        <n x="20" s="1"/>
      </t>
    </mdx>
    <mdx n="0" f="v">
      <t c="5" si="2">
        <n x="1"/>
        <n x="15"/>
        <n x="6" s="1"/>
        <n x="21" s="1"/>
        <n x="20" s="1"/>
      </t>
    </mdx>
    <mdx n="0" f="v">
      <t c="5" si="9">
        <n x="8"/>
        <n x="12"/>
        <n x="6" s="1"/>
        <n x="21" s="1"/>
        <n x="20" s="1"/>
      </t>
    </mdx>
    <mdx n="0" f="v">
      <t c="5" si="2">
        <n x="1"/>
        <n x="12"/>
        <n x="6" s="1"/>
        <n x="21" s="1"/>
        <n x="20" s="1"/>
      </t>
    </mdx>
    <mdx n="0" f="v">
      <t c="5" si="3">
        <n x="22"/>
        <n x="12"/>
        <n x="6" s="1"/>
        <n x="21" s="1"/>
        <n x="20" s="1"/>
      </t>
    </mdx>
    <mdx n="0" f="v">
      <t c="5" si="3">
        <n x="22"/>
        <n x="14"/>
        <n x="6" s="1"/>
        <n x="21" s="1"/>
        <n x="20" s="1"/>
      </t>
    </mdx>
    <mdx n="0" f="v">
      <t c="5" si="9">
        <n x="8"/>
        <n x="14"/>
        <n x="6" s="1"/>
        <n x="21" s="1"/>
        <n x="20" s="1"/>
      </t>
    </mdx>
    <mdx n="0" f="v">
      <t c="5" si="2">
        <n x="1"/>
        <n x="14"/>
        <n x="6" s="1"/>
        <n x="21" s="1"/>
        <n x="20" s="1"/>
      </t>
    </mdx>
    <mdx n="0" f="v">
      <t c="5" si="3">
        <n x="22"/>
        <n x="18"/>
        <n x="6" s="1"/>
        <n x="21" s="1"/>
        <n x="20" s="1"/>
      </t>
    </mdx>
    <mdx n="0" f="v">
      <t c="5" si="2">
        <n x="1"/>
        <n x="18"/>
        <n x="6" s="1"/>
        <n x="21" s="1"/>
        <n x="20" s="1"/>
      </t>
    </mdx>
    <mdx n="0" f="v">
      <t c="5" si="9">
        <n x="8"/>
        <n x="18"/>
        <n x="6" s="1"/>
        <n x="21" s="1"/>
        <n x="20" s="1"/>
      </t>
    </mdx>
    <mdx n="0" f="v">
      <t c="5" si="3">
        <n x="22"/>
        <n x="10"/>
        <n x="6" s="1"/>
        <n x="21" s="1"/>
        <n x="20" s="1"/>
      </t>
    </mdx>
    <mdx n="0" f="v">
      <t c="5" si="2">
        <n x="1"/>
        <n x="10"/>
        <n x="6" s="1"/>
        <n x="21" s="1"/>
        <n x="20" s="1"/>
      </t>
    </mdx>
    <mdx n="0" f="v">
      <t c="5" si="9">
        <n x="8"/>
        <n x="10"/>
        <n x="6" s="1"/>
        <n x="21" s="1"/>
        <n x="20" s="1"/>
      </t>
    </mdx>
  </mdxMetadata>
  <valueMetadata count="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valueMetadata>
</metadata>
</file>

<file path=xl/sharedStrings.xml><?xml version="1.0" encoding="utf-8"?>
<sst xmlns="http://schemas.openxmlformats.org/spreadsheetml/2006/main" count="10" uniqueCount="10">
  <si>
    <t>Row Labels</t>
  </si>
  <si>
    <t>New Locations</t>
  </si>
  <si>
    <t>TotalLocations</t>
  </si>
  <si>
    <t xml:space="preserve">As % </t>
  </si>
  <si>
    <t>Absolute</t>
  </si>
  <si>
    <t>ShowMarketShare</t>
  </si>
  <si>
    <t>Year over Year sales comparison</t>
  </si>
  <si>
    <t xml:space="preserve">Market share analysis </t>
  </si>
  <si>
    <t>Expansion into new locations</t>
  </si>
  <si>
    <t>TotRevenue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</si>
</sst>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0;\(\$#,##0\);\$#,##0"/>
    <numFmt numFmtId="165" formatCode="0.00\ %;\-0.00\ %;0.00\ %"/>
    <numFmt numFmtId="166" formatCode="_([$$-409]* #,##0.00_);_([$$-409]* \(#,##0.00\);_([$$-409]* &quot;-&quot;??_);_(@_)"/>
  </numFmts>
  <fonts count="5" x14ac:knownFonts="1">
    <font>
      <sz val="11"/>
      <color theme="1"/>
      <name val="Calibri"/>
      <family val="2"/>
      <scheme val="minor"/>
    </font>
    <font>
      <u/>
      <sz val="16"/>
      <color theme="1"/>
      <name val="Calibri"/>
      <family val="2"/>
      <scheme val="minor"/>
    </font>
    <font>
      <b/>
      <sz val="13"/>
      <color theme="3"/>
      <name val="Calibri"/>
      <family val="2"/>
      <scheme val="minor"/>
    </font>
    <font>
      <b/>
      <sz val="14"/>
      <color theme="1"/>
      <name val="Calibri"/>
      <family val="2"/>
      <scheme val="minor"/>
    </font>
    <font>
      <b/>
      <sz val="15"/>
      <color theme="3"/>
      <name val="Calibri"/>
      <family val="2"/>
      <scheme val="minor"/>
    </font>
  </fonts>
  <fills count="2">
    <fill>
      <patternFill patternType="none"/>
    </fill>
    <fill>
      <patternFill patternType="gray125"/>
    </fill>
  </fills>
  <borders count="4">
    <border>
      <left/>
      <right/>
      <top/>
      <bottom/>
      <diagonal/>
    </border>
    <border>
      <left/>
      <right/>
      <top/>
      <bottom style="thick">
        <color theme="4" tint="0.499984740745262"/>
      </bottom>
      <diagonal/>
    </border>
    <border>
      <left/>
      <right/>
      <top/>
      <bottom style="double">
        <color indexed="64"/>
      </bottom>
      <diagonal/>
    </border>
    <border>
      <left/>
      <right/>
      <top/>
      <bottom style="thick">
        <color theme="4"/>
      </bottom>
      <diagonal/>
    </border>
  </borders>
  <cellStyleXfs count="3">
    <xf numFmtId="0" fontId="0" fillId="0" borderId="0"/>
    <xf numFmtId="0" fontId="2" fillId="0" borderId="1" applyNumberFormat="0" applyFill="0" applyAlignment="0" applyProtection="0"/>
    <xf numFmtId="0" fontId="4" fillId="0" borderId="3" applyNumberFormat="0" applyFill="0" applyAlignment="0" applyProtection="0"/>
  </cellStyleXfs>
  <cellXfs count="20">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165" fontId="0" fillId="0" borderId="0" xfId="0" applyNumberFormat="1"/>
    <xf numFmtId="0" fontId="1" fillId="0" borderId="0" xfId="0" applyFont="1"/>
    <xf numFmtId="0" fontId="3" fillId="0" borderId="0" xfId="0" applyFont="1" applyAlignment="1">
      <alignment horizontal="center" vertical="center"/>
    </xf>
    <xf numFmtId="166" fontId="0" fillId="0" borderId="0" xfId="0" applyNumberFormat="1"/>
    <xf numFmtId="0" fontId="0" fillId="0" borderId="2" xfId="0" applyBorder="1"/>
    <xf numFmtId="0" fontId="0" fillId="0" borderId="0" xfId="0" applyBorder="1"/>
    <xf numFmtId="0" fontId="0" fillId="0" borderId="2" xfId="0" applyFont="1" applyBorder="1"/>
    <xf numFmtId="0" fontId="3" fillId="0" borderId="2" xfId="0" applyFont="1" applyBorder="1" applyAlignment="1">
      <alignment horizontal="center" vertical="center"/>
    </xf>
    <xf numFmtId="166" fontId="0" fillId="0" borderId="2" xfId="0" applyNumberFormat="1" applyBorder="1"/>
    <xf numFmtId="0" fontId="2" fillId="0" borderId="1" xfId="1" applyAlignment="1">
      <alignment wrapText="1"/>
    </xf>
    <xf numFmtId="0" fontId="0" fillId="0" borderId="0" xfId="0" applyAlignment="1">
      <alignment wrapText="1"/>
    </xf>
    <xf numFmtId="0" fontId="0" fillId="0" borderId="0" xfId="0" applyAlignment="1">
      <alignment horizontal="right"/>
    </xf>
    <xf numFmtId="0" fontId="0" fillId="0" borderId="0" xfId="0" applyBorder="1" applyAlignment="1">
      <alignment horizontal="right"/>
    </xf>
    <xf numFmtId="0" fontId="2" fillId="0" borderId="1" xfId="1" quotePrefix="1" applyAlignment="1">
      <alignment wrapText="1"/>
    </xf>
    <xf numFmtId="0" fontId="4" fillId="0" borderId="3" xfId="2" applyAlignment="1">
      <alignment horizontal="center" vertical="center"/>
    </xf>
  </cellXfs>
  <cellStyles count="3">
    <cellStyle name="Heading 1" xfId="2" builtinId="16"/>
    <cellStyle name="Heading 2" xfId="1" builtinId="17"/>
    <cellStyle name="Normal" xfId="0" builtinId="0"/>
  </cellStyles>
  <dxfs count="2">
    <dxf>
      <font>
        <color theme="0"/>
      </font>
    </dxf>
    <dxf>
      <font>
        <color theme="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I12" s="6"/>
        <tr r="T4" s="6"/>
        <tr r="T4" s="6"/>
        <tr r="C12" s="6"/>
        <tr r="C12" s="6"/>
        <tr r="C12" s="6"/>
        <tr r="T3" s="6"/>
        <tr r="T3" s="6"/>
        <tr r="E12" s="6"/>
        <tr r="E12" s="6"/>
        <tr r="E12" s="6"/>
        <tr r="H14" s="2"/>
        <tr r="H14" s="2"/>
        <tr r="H14" s="2"/>
        <tr r="H14" s="2"/>
        <tr r="H14" s="2"/>
        <tr r="H14" s="2"/>
        <tr r="H14" s="2"/>
        <tr r="H14" s="2"/>
        <tr r="H14" s="2"/>
        <tr r="H14" s="2"/>
        <tr r="H14" s="2"/>
        <tr r="H14" s="2"/>
        <tr r="E13" s="6"/>
        <tr r="E13" s="6"/>
        <tr r="E13" s="6"/>
        <tr r="E13" s="6"/>
        <tr r="C13" s="6"/>
        <tr r="C13" s="6"/>
        <tr r="C13" s="6"/>
        <tr r="C13" s="6"/>
        <tr r="I13" s="6"/>
        <tr r="I13" s="6"/>
        <tr r="I13" s="6"/>
        <tr r="I13" s="6"/>
        <tr r="T6" s="6"/>
        <tr r="B12" s="6"/>
        <tr r="B19" s="6"/>
        <tr r="B22" s="6"/>
        <tr r="B21" s="6"/>
        <tr r="B16" s="6"/>
        <tr r="B15" s="6"/>
        <tr r="B20" s="6"/>
        <tr r="B17" s="6"/>
        <tr r="B23" s="6"/>
        <tr r="B14" s="6"/>
        <tr r="B18" s="6"/>
        <tr r="C19" s="6"/>
        <tr r="C19" s="6"/>
        <tr r="C19" s="6"/>
        <tr r="C19" s="6"/>
        <tr r="E19" s="6"/>
        <tr r="E19" s="6"/>
        <tr r="E19" s="6"/>
        <tr r="E19" s="6"/>
        <tr r="I19" s="6"/>
        <tr r="I19" s="6"/>
        <tr r="I19" s="6"/>
        <tr r="I19" s="6"/>
        <tr r="C22" s="6"/>
        <tr r="C22" s="6"/>
        <tr r="C22" s="6"/>
        <tr r="C22" s="6"/>
        <tr r="I22" s="6"/>
        <tr r="I22" s="6"/>
        <tr r="I22" s="6"/>
        <tr r="I22" s="6"/>
        <tr r="E22" s="6"/>
        <tr r="E22" s="6"/>
        <tr r="E22" s="6"/>
        <tr r="E22" s="6"/>
        <tr r="E21" s="6"/>
        <tr r="E21" s="6"/>
        <tr r="E21" s="6"/>
        <tr r="E21" s="6"/>
        <tr r="I21" s="6"/>
        <tr r="I21" s="6"/>
        <tr r="I21" s="6"/>
        <tr r="I21" s="6"/>
        <tr r="C21" s="6"/>
        <tr r="C21" s="6"/>
        <tr r="C21" s="6"/>
        <tr r="C21" s="6"/>
        <tr r="E16" s="6"/>
        <tr r="E16" s="6"/>
        <tr r="E16" s="6"/>
        <tr r="E16" s="6"/>
        <tr r="C16" s="6"/>
        <tr r="C16" s="6"/>
        <tr r="C16" s="6"/>
        <tr r="C16" s="6"/>
        <tr r="I16" s="6"/>
        <tr r="I16" s="6"/>
        <tr r="I16" s="6"/>
        <tr r="I16" s="6"/>
        <tr r="C15" s="6"/>
        <tr r="C15" s="6"/>
        <tr r="C15" s="6"/>
        <tr r="C15" s="6"/>
        <tr r="E15" s="6"/>
        <tr r="E15" s="6"/>
        <tr r="E15" s="6"/>
        <tr r="E15" s="6"/>
        <tr r="I15" s="6"/>
        <tr r="I15" s="6"/>
        <tr r="I15" s="6"/>
        <tr r="I15" s="6"/>
        <tr r="E20" s="6"/>
        <tr r="E20" s="6"/>
        <tr r="E20" s="6"/>
        <tr r="E20" s="6"/>
        <tr r="C20" s="6"/>
        <tr r="C20" s="6"/>
        <tr r="C20" s="6"/>
        <tr r="C20" s="6"/>
        <tr r="I20" s="6"/>
        <tr r="I20" s="6"/>
        <tr r="I20" s="6"/>
        <tr r="I20" s="6"/>
        <tr r="E17" s="6"/>
        <tr r="E17" s="6"/>
        <tr r="E17" s="6"/>
        <tr r="E17" s="6"/>
        <tr r="I17" s="6"/>
        <tr r="I17" s="6"/>
        <tr r="I17" s="6"/>
        <tr r="I17" s="6"/>
        <tr r="C17" s="6"/>
        <tr r="C17" s="6"/>
        <tr r="C17" s="6"/>
        <tr r="C17" s="6"/>
        <tr r="C23" s="6"/>
        <tr r="C23" s="6"/>
        <tr r="C23" s="6"/>
        <tr r="C23" s="6"/>
        <tr r="E23" s="6"/>
        <tr r="E23" s="6"/>
        <tr r="E23" s="6"/>
        <tr r="E23" s="6"/>
        <tr r="I23" s="6"/>
        <tr r="I23" s="6"/>
        <tr r="I23" s="6"/>
        <tr r="I23" s="6"/>
        <tr r="C14" s="6"/>
        <tr r="C14" s="6"/>
        <tr r="C14" s="6"/>
        <tr r="C14" s="6"/>
        <tr r="I14" s="6"/>
        <tr r="I14" s="6"/>
        <tr r="I14" s="6"/>
        <tr r="I14" s="6"/>
        <tr r="E14" s="6"/>
        <tr r="E14" s="6"/>
        <tr r="E14" s="6"/>
        <tr r="E14" s="6"/>
        <tr r="C18" s="6"/>
        <tr r="C18" s="6"/>
        <tr r="C18" s="6"/>
        <tr r="C18" s="6"/>
        <tr r="I18" s="6"/>
        <tr r="I18" s="6"/>
        <tr r="I18" s="6"/>
        <tr r="I18" s="6"/>
        <tr r="E18" s="6"/>
        <tr r="E18" s="6"/>
        <tr r="E18" s="6"/>
        <tr r="E18" s="6"/>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9.xml"/><Relationship Id="rId21" Type="http://schemas.microsoft.com/office/2007/relationships/slicerCache" Target="slicerCaches/slicerCache7.xml"/><Relationship Id="rId42" Type="http://schemas.openxmlformats.org/officeDocument/2006/relationships/customXml" Target="../customXml/item2.xml"/><Relationship Id="rId47" Type="http://schemas.openxmlformats.org/officeDocument/2006/relationships/customXml" Target="../customXml/item7.xml"/><Relationship Id="rId63" Type="http://schemas.openxmlformats.org/officeDocument/2006/relationships/customXml" Target="../customXml/item23.xml"/><Relationship Id="rId68" Type="http://schemas.openxmlformats.org/officeDocument/2006/relationships/customXml" Target="../customXml/item28.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pivotCacheDefinition" Target="pivotCache/pivotCacheDefinition12.xml"/><Relationship Id="rId11" Type="http://schemas.openxmlformats.org/officeDocument/2006/relationships/pivotCacheDefinition" Target="pivotCache/pivotCacheDefinition5.xml"/><Relationship Id="rId24" Type="http://schemas.microsoft.com/office/2007/relationships/slicerCache" Target="slicerCaches/slicerCache10.xml"/><Relationship Id="rId32" Type="http://schemas.openxmlformats.org/officeDocument/2006/relationships/pivotTable" Target="pivotTables/pivotTable3.xml"/><Relationship Id="rId37" Type="http://schemas.openxmlformats.org/officeDocument/2006/relationships/sharedStrings" Target="sharedStrings.xml"/><Relationship Id="rId40" Type="http://schemas.openxmlformats.org/officeDocument/2006/relationships/calcChain" Target="calcChain.xml"/><Relationship Id="rId45" Type="http://schemas.openxmlformats.org/officeDocument/2006/relationships/customXml" Target="../customXml/item5.xml"/><Relationship Id="rId53" Type="http://schemas.openxmlformats.org/officeDocument/2006/relationships/customXml" Target="../customXml/item13.xml"/><Relationship Id="rId58" Type="http://schemas.openxmlformats.org/officeDocument/2006/relationships/customXml" Target="../customXml/item18.xml"/><Relationship Id="rId66" Type="http://schemas.openxmlformats.org/officeDocument/2006/relationships/customXml" Target="../customXml/item26.xml"/><Relationship Id="rId74" Type="http://schemas.openxmlformats.org/officeDocument/2006/relationships/volatileDependencies" Target="volatileDependencies.xml"/><Relationship Id="rId5" Type="http://schemas.openxmlformats.org/officeDocument/2006/relationships/worksheet" Target="worksheets/sheet5.xml"/><Relationship Id="rId61" Type="http://schemas.openxmlformats.org/officeDocument/2006/relationships/customXml" Target="../customXml/item21.xml"/><Relationship Id="rId19" Type="http://schemas.microsoft.com/office/2007/relationships/slicerCache" Target="slicerCaches/slicerCache5.xml"/><Relationship Id="rId14" Type="http://schemas.openxmlformats.org/officeDocument/2006/relationships/pivotCacheDefinition" Target="pivotCache/pivotCacheDefinition8.xml"/><Relationship Id="rId22" Type="http://schemas.microsoft.com/office/2007/relationships/slicerCache" Target="slicerCaches/slicerCache8.xml"/><Relationship Id="rId27" Type="http://schemas.openxmlformats.org/officeDocument/2006/relationships/pivotCacheDefinition" Target="pivotCache/pivotCacheDefinition10.xml"/><Relationship Id="rId30" Type="http://schemas.openxmlformats.org/officeDocument/2006/relationships/pivotTable" Target="pivotTables/pivotTable1.xml"/><Relationship Id="rId35" Type="http://schemas.openxmlformats.org/officeDocument/2006/relationships/connections" Target="connections.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64" Type="http://schemas.openxmlformats.org/officeDocument/2006/relationships/customXml" Target="../customXml/item24.xml"/><Relationship Id="rId69" Type="http://schemas.openxmlformats.org/officeDocument/2006/relationships/customXml" Target="../customXml/item29.xml"/><Relationship Id="rId8" Type="http://schemas.openxmlformats.org/officeDocument/2006/relationships/pivotCacheDefinition" Target="pivotCache/pivotCacheDefinition2.xml"/><Relationship Id="rId51" Type="http://schemas.openxmlformats.org/officeDocument/2006/relationships/customXml" Target="../customXml/item11.xml"/><Relationship Id="rId72" Type="http://schemas.openxmlformats.org/officeDocument/2006/relationships/customXml" Target="../customXml/item3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3.xml"/><Relationship Id="rId25" Type="http://schemas.microsoft.com/office/2007/relationships/slicerCache" Target="slicerCaches/slicerCache11.xml"/><Relationship Id="rId33" Type="http://schemas.openxmlformats.org/officeDocument/2006/relationships/pivotTable" Target="pivotTables/pivotTable4.xml"/><Relationship Id="rId38" Type="http://schemas.openxmlformats.org/officeDocument/2006/relationships/sheetMetadata" Target="metadata.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20" Type="http://schemas.microsoft.com/office/2007/relationships/slicerCache" Target="slicerCaches/slicerCache6.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microsoft.com/office/2007/relationships/slicerCache" Target="slicerCaches/slicerCache9.xml"/><Relationship Id="rId28" Type="http://schemas.openxmlformats.org/officeDocument/2006/relationships/pivotCacheDefinition" Target="pivotCache/pivotCacheDefinition11.xml"/><Relationship Id="rId36" Type="http://schemas.openxmlformats.org/officeDocument/2006/relationships/styles" Target="styles.xml"/><Relationship Id="rId49" Type="http://schemas.openxmlformats.org/officeDocument/2006/relationships/customXml" Target="../customXml/item9.xml"/><Relationship Id="rId57" Type="http://schemas.openxmlformats.org/officeDocument/2006/relationships/customXml" Target="../customXml/item17.xml"/><Relationship Id="rId10" Type="http://schemas.openxmlformats.org/officeDocument/2006/relationships/pivotCacheDefinition" Target="pivotCache/pivotCacheDefinition4.xml"/><Relationship Id="rId31" Type="http://schemas.openxmlformats.org/officeDocument/2006/relationships/pivotTable" Target="pivotTables/pivotTable2.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microsoft.com/office/2007/relationships/slicerCache" Target="slicerCaches/slicerCache4.xml"/><Relationship Id="rId39" Type="http://schemas.openxmlformats.org/officeDocument/2006/relationships/powerPivotData" Target="model/item.data"/><Relationship Id="rId34" Type="http://schemas.openxmlformats.org/officeDocument/2006/relationships/theme" Target="theme/theme1.xml"/><Relationship Id="rId50" Type="http://schemas.openxmlformats.org/officeDocument/2006/relationships/customXml" Target="../customXml/item10.xml"/><Relationship Id="rId55" Type="http://schemas.openxmlformats.org/officeDocument/2006/relationships/customXml" Target="../customXml/item15.xml"/><Relationship Id="rId7" Type="http://schemas.openxmlformats.org/officeDocument/2006/relationships/pivotCacheDefinition" Target="pivotCache/pivotCacheDefinition1.xml"/><Relationship Id="rId71" Type="http://schemas.openxmlformats.org/officeDocument/2006/relationships/customXml" Target="../customXml/item3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Historic Sales Figures</a:t>
            </a: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2011</c:v>
              </c:pt>
              <c:pt idx="1">
                <c:v>2012</c:v>
              </c:pt>
              <c:pt idx="2">
                <c:v>2013</c:v>
              </c:pt>
              <c:pt idx="3">
                <c:v>2014</c:v>
              </c:pt>
              <c:pt idx="4">
                <c:v>2015</c:v>
              </c:pt>
            </c:strLit>
          </c:cat>
          <c:val>
            <c:numLit>
              <c:formatCode>\$#,##0;\(\$#,##0\);\$#,##0</c:formatCode>
              <c:ptCount val="5"/>
              <c:pt idx="0">
                <c:v>115245352.26749916</c:v>
              </c:pt>
              <c:pt idx="1">
                <c:v>123156358.70999962</c:v>
              </c:pt>
              <c:pt idx="2">
                <c:v>133202585.14499995</c:v>
              </c:pt>
              <c:pt idx="3">
                <c:v>126181677.92999728</c:v>
              </c:pt>
              <c:pt idx="4">
                <c:v>60118276.89000053</c:v>
              </c:pt>
            </c:numLit>
          </c:val>
          <c:extLst>
            <c:ext xmlns:c16="http://schemas.microsoft.com/office/drawing/2014/chart" uri="{C3380CC4-5D6E-409C-BE32-E72D297353CC}">
              <c16:uniqueId val="{00000000-AEBF-47B5-852D-E4024348DFDD}"/>
            </c:ext>
          </c:extLst>
        </c:ser>
        <c:dLbls>
          <c:showLegendKey val="0"/>
          <c:showVal val="0"/>
          <c:showCatName val="0"/>
          <c:showSerName val="0"/>
          <c:showPercent val="0"/>
          <c:showBubbleSize val="0"/>
        </c:dLbls>
        <c:gapWidth val="100"/>
        <c:overlap val="-24"/>
        <c:axId val="1813046640"/>
        <c:axId val="1813041232"/>
      </c:barChart>
      <c:catAx>
        <c:axId val="1813046640"/>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1232"/>
        <c:crosses val="autoZero"/>
        <c:auto val="1"/>
        <c:lblAlgn val="ctr"/>
        <c:lblOffset val="100"/>
        <c:noMultiLvlLbl val="0"/>
        <c:extLst>
          <c:ext xmlns:c15="http://schemas.microsoft.com/office/drawing/2012/chart" uri="{F40574EE-89B7-4290-83BB-5DA773EAF853}">
            <c15:numFmt c:formatCode="General" c:sourceLinked="1"/>
          </c:ext>
        </c:extLst>
      </c:catAx>
      <c:valAx>
        <c:axId val="1813041232"/>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6640"/>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[Module 4 multi-table model.xlsx]PivotChartTable1</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YoY</a:t>
            </a:r>
            <a:r>
              <a:rPr lang="en-US" baseline="0"/>
              <a:t> sales per month</a:t>
            </a:r>
            <a:endParaRPr lang="en-US"/>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2"/>
              <c:pt idx="0">
                <c:v>January
2013</c:v>
              </c:pt>
              <c:pt idx="1">
                <c:v>February
2013</c:v>
              </c:pt>
              <c:pt idx="2">
                <c:v>March
2013</c:v>
              </c:pt>
              <c:pt idx="3">
                <c:v>April
2013</c:v>
              </c:pt>
              <c:pt idx="4">
                <c:v>May
2013</c:v>
              </c:pt>
              <c:pt idx="5">
                <c:v>June
2013</c:v>
              </c:pt>
              <c:pt idx="6">
                <c:v>July
2013</c:v>
              </c:pt>
              <c:pt idx="7">
                <c:v>August
2013</c:v>
              </c:pt>
              <c:pt idx="8">
                <c:v>September
2013</c:v>
              </c:pt>
              <c:pt idx="9">
                <c:v>October
2013</c:v>
              </c:pt>
              <c:pt idx="10">
                <c:v>November
2013</c:v>
              </c:pt>
              <c:pt idx="11">
                <c:v>December
2013</c:v>
              </c:pt>
            </c:strLit>
          </c:cat>
          <c:val>
            <c:numLit>
              <c:formatCode>0.00\ %;\-0.00\ %;0.00\ %</c:formatCode>
              <c:ptCount val="12"/>
              <c:pt idx="0">
                <c:v>1.0520717663411708E-2</c:v>
              </c:pt>
              <c:pt idx="1">
                <c:v>-3.5574194423790118E-2</c:v>
              </c:pt>
              <c:pt idx="2">
                <c:v>-0.18351460477110818</c:v>
              </c:pt>
              <c:pt idx="3">
                <c:v>5.4237676191740199E-2</c:v>
              </c:pt>
              <c:pt idx="4">
                <c:v>7.2365642813455866E-2</c:v>
              </c:pt>
              <c:pt idx="5">
                <c:v>8.0002534876193909E-2</c:v>
              </c:pt>
              <c:pt idx="6">
                <c:v>0.18340141131579249</c:v>
              </c:pt>
              <c:pt idx="7">
                <c:v>0.28837637763676072</c:v>
              </c:pt>
              <c:pt idx="8">
                <c:v>0.30452172189345061</c:v>
              </c:pt>
              <c:pt idx="9">
                <c:v>0.22316336385859789</c:v>
              </c:pt>
              <c:pt idx="10">
                <c:v>0.13577530913667724</c:v>
              </c:pt>
              <c:pt idx="11">
                <c:v>-3.6487899678702564E-2</c:v>
              </c:pt>
            </c:numLit>
          </c:val>
          <c:extLst>
            <c:ext xmlns:c16="http://schemas.microsoft.com/office/drawing/2014/chart" uri="{C3380CC4-5D6E-409C-BE32-E72D297353CC}">
              <c16:uniqueId val="{00000000-3DDA-436B-A5D9-2F2A42ED0600}"/>
            </c:ext>
          </c:extLst>
        </c:ser>
        <c:dLbls>
          <c:showLegendKey val="0"/>
          <c:showVal val="0"/>
          <c:showCatName val="0"/>
          <c:showSerName val="0"/>
          <c:showPercent val="0"/>
          <c:showBubbleSize val="0"/>
        </c:dLbls>
        <c:gapWidth val="100"/>
        <c:overlap val="-24"/>
        <c:axId val="2062464752"/>
        <c:axId val="2052871600"/>
      </c:barChart>
      <c:catAx>
        <c:axId val="2062464752"/>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52871600"/>
        <c:crosses val="autoZero"/>
        <c:auto val="1"/>
        <c:lblAlgn val="ctr"/>
        <c:lblOffset val="100"/>
        <c:noMultiLvlLbl val="0"/>
        <c:extLst>
          <c:ext xmlns:c15="http://schemas.microsoft.com/office/drawing/2012/chart" uri="{F40574EE-89B7-4290-83BB-5DA773EAF853}">
            <c15:numFmt c:formatCode="General" c:sourceLinked="1"/>
          </c:ext>
        </c:extLst>
      </c:catAx>
      <c:valAx>
        <c:axId val="2052871600"/>
        <c:scaling>
          <c:orientation val="minMax"/>
        </c:scaling>
        <c:delete val="0"/>
        <c:axPos val="l"/>
        <c:majorGridlines>
          <c:spPr>
            <a:ln w="9525" cap="flat" cmpd="sng" algn="ctr">
              <a:solidFill>
                <a:schemeClr val="lt1">
                  <a:lumMod val="95000"/>
                  <a:alpha val="10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62464752"/>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[Module 4 multi-table model.xlsx]PivotChartTable2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v>Competitor's Sales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181587795.48005047</c:v>
              </c:pt>
              <c:pt idx="1">
                <c:v>156765598.2900025</c:v>
              </c:pt>
              <c:pt idx="2">
                <c:v>126655833.78001265</c:v>
              </c:pt>
              <c:pt idx="3">
                <c:v>132069079.80002421</c:v>
              </c:pt>
              <c:pt idx="4">
                <c:v>546885731.38484466</c:v>
              </c:pt>
            </c:numLit>
          </c:val>
          <c:extLst>
            <c:ext xmlns:c16="http://schemas.microsoft.com/office/drawing/2014/chart" uri="{C3380CC4-5D6E-409C-BE32-E72D297353CC}">
              <c16:uniqueId val="{0000000B-9B80-486C-A99B-0760CEAF20BE}"/>
            </c:ext>
          </c:extLst>
        </c:ser>
        <c:ser>
          <c:idx val="1"/>
          <c:order val="1"/>
          <c:tx>
            <c:v>Our Sales</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172266948.0000242</c:v>
              </c:pt>
              <c:pt idx="1">
                <c:v>205878707.37000212</c:v>
              </c:pt>
              <c:pt idx="2">
                <c:v>231532498.89001322</c:v>
              </c:pt>
              <c:pt idx="3">
                <c:v>153526630.95000333</c:v>
              </c:pt>
              <c:pt idx="4">
                <c:v>557904250.94245553</c:v>
              </c:pt>
            </c:numLit>
          </c:val>
          <c:extLst>
            <c:ext xmlns:c16="http://schemas.microsoft.com/office/drawing/2014/chart" uri="{C3380CC4-5D6E-409C-BE32-E72D297353CC}">
              <c16:uniqueId val="{00000000-E6E2-49BA-8876-674A8AA0FF23}"/>
            </c:ext>
          </c:extLst>
        </c:ser>
        <c:dLbls>
          <c:showLegendKey val="0"/>
          <c:showVal val="0"/>
          <c:showCatName val="0"/>
          <c:showSerName val="0"/>
          <c:showPercent val="0"/>
          <c:showBubbleSize val="0"/>
        </c:dLbls>
        <c:gapWidth val="150"/>
        <c:overlap val="100"/>
        <c:axId val="1744436383"/>
        <c:axId val="1744447199"/>
      </c:barChart>
      <c:catAx>
        <c:axId val="1744436383"/>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47199"/>
        <c:crosses val="autoZero"/>
        <c:auto val="1"/>
        <c:lblAlgn val="ctr"/>
        <c:lblOffset val="100"/>
        <c:noMultiLvlLbl val="0"/>
        <c:extLst>
          <c:ext xmlns:c15="http://schemas.microsoft.com/office/drawing/2012/chart" uri="{F40574EE-89B7-4290-83BB-5DA773EAF853}">
            <c15:numFmt c:formatCode="General" c:sourceLinked="1"/>
          </c:ext>
        </c:extLst>
      </c:catAx>
      <c:valAx>
        <c:axId val="174444719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363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[Module 4 multi-table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Change in market Share over the years</a:t>
            </a: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4"/>
              <c:pt idx="0">
                <c:v>2012</c:v>
              </c:pt>
              <c:pt idx="1">
                <c:v>2013</c:v>
              </c:pt>
              <c:pt idx="2">
                <c:v>2014</c:v>
              </c:pt>
              <c:pt idx="3">
                <c:v>2015</c:v>
              </c:pt>
            </c:strLit>
          </c:cat>
          <c:val>
            <c:numLit>
              <c:formatCode>#,##0.00</c:formatCode>
              <c:ptCount val="4"/>
              <c:pt idx="0">
                <c:v>1.3745426089191715</c:v>
              </c:pt>
              <c:pt idx="1">
                <c:v>2.0855204803662319</c:v>
              </c:pt>
              <c:pt idx="2">
                <c:v>-2.6086585484973113</c:v>
              </c:pt>
              <c:pt idx="3">
                <c:v>-2.0450518944870377</c:v>
              </c:pt>
            </c:numLit>
          </c:val>
          <c:extLst>
            <c:ext xmlns:c16="http://schemas.microsoft.com/office/drawing/2014/chart" uri="{C3380CC4-5D6E-409C-BE32-E72D297353CC}">
              <c16:uniqueId val="{00000000-4D62-45B7-837B-8D61DD734411}"/>
            </c:ext>
          </c:extLst>
        </c:ser>
        <c:dLbls>
          <c:showLegendKey val="0"/>
          <c:showVal val="0"/>
          <c:showCatName val="0"/>
          <c:showSerName val="0"/>
          <c:showPercent val="0"/>
          <c:showBubbleSize val="0"/>
        </c:dLbls>
        <c:gapWidth val="100"/>
        <c:overlap val="-24"/>
        <c:axId val="1700533504"/>
        <c:axId val="1700540576"/>
      </c:barChart>
      <c:catAx>
        <c:axId val="1700533504"/>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40576"/>
        <c:crosses val="autoZero"/>
        <c:auto val="1"/>
        <c:lblAlgn val="ctr"/>
        <c:lblOffset val="100"/>
        <c:noMultiLvlLbl val="0"/>
        <c:extLst>
          <c:ext xmlns:c15="http://schemas.microsoft.com/office/drawing/2012/chart" uri="{F40574EE-89B7-4290-83BB-5DA773EAF853}">
            <c15:numFmt c:formatCode="General" c:sourceLinked="1"/>
          </c:ext>
        </c:extLst>
      </c:catAx>
      <c:valAx>
        <c:axId val="1700540576"/>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33504"/>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[Module 4 multi-table model.xlsx]PivotChartTable4</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[Module 4 multi-table model.xlsx]Expansion!PivotTable1</c:name>
    <c:fmtId val="1"/>
  </c:pivotSource>
  <c:chart>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28575" cap="rnd">
            <a:solidFill>
              <a:schemeClr val="accent1"/>
            </a:solidFill>
            <a:round/>
          </a:ln>
          <a:effectLst/>
        </c:spPr>
      </c:pivotFmt>
      <c:pivotFmt>
        <c:idx val="5"/>
        <c:spPr>
          <a:solidFill>
            <a:schemeClr val="accent1"/>
          </a:solidFill>
          <a:ln w="28575" cap="rnd">
            <a:solidFill>
              <a:schemeClr val="accent1"/>
            </a:solidFill>
            <a:round/>
          </a:ln>
          <a:effectLst/>
        </c:spPr>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s>
    <c:plotArea>
      <c:layout/>
      <c:lineChart>
        <c:grouping val="standard"/>
        <c:varyColors val="0"/>
        <c:ser>
          <c:idx val="0"/>
          <c:order val="0"/>
          <c:tx>
            <c:strRef>
              <c:f>Expansion!$C$3</c:f>
              <c:strCache>
                <c:ptCount val="1"/>
                <c:pt idx="0">
                  <c:v>New Locations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Expansion!$B$4:$B$8</c:f>
              <c:strCache>
                <c:ptCount val="5"/>
                <c:pt idx="0">
                  <c:v>2011</c:v>
                </c:pt>
                <c:pt idx="1">
                  <c:v>2012</c:v>
                </c:pt>
                <c:pt idx="2">
                  <c:v>2013</c:v>
                </c:pt>
                <c:pt idx="3">
                  <c:v>2014</c:v>
                </c:pt>
                <c:pt idx="4">
                  <c:v>2015</c:v>
                </c:pt>
              </c:strCache>
            </c:strRef>
          </c:cat>
          <c:val>
            <c:numRef>
              <c:f>Expansion!$C$4:$C$8</c:f>
              <c:numCache>
                <c:formatCode>#,##0</c:formatCode>
                <c:ptCount val="5"/>
                <c:pt idx="0">
                  <c:v>22271</c:v>
                </c:pt>
                <c:pt idx="1">
                  <c:v>4473</c:v>
                </c:pt>
                <c:pt idx="2">
                  <c:v>2236</c:v>
                </c:pt>
                <c:pt idx="3">
                  <c:v>1592</c:v>
                </c:pt>
                <c:pt idx="4">
                  <c:v>619</c:v>
                </c:pt>
              </c:numCache>
            </c:numRef>
          </c:val>
          <c:smooth val="0"/>
          <c:extLst>
            <c:ext xmlns:c16="http://schemas.microsoft.com/office/drawing/2014/chart" uri="{C3380CC4-5D6E-409C-BE32-E72D297353CC}">
              <c16:uniqueId val="{00000000-ED44-469B-AD20-3CCBDF3CE753}"/>
            </c:ext>
          </c:extLst>
        </c:ser>
        <c:ser>
          <c:idx val="1"/>
          <c:order val="1"/>
          <c:tx>
            <c:strRef>
              <c:f>Expansion!$D$3</c:f>
              <c:strCache>
                <c:ptCount val="1"/>
                <c:pt idx="0">
                  <c:v>TotalLocations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Expansion!$B$4:$B$8</c:f>
              <c:strCache>
                <c:ptCount val="5"/>
                <c:pt idx="0">
                  <c:v>2011</c:v>
                </c:pt>
                <c:pt idx="1">
                  <c:v>2012</c:v>
                </c:pt>
                <c:pt idx="2">
                  <c:v>2013</c:v>
                </c:pt>
                <c:pt idx="3">
                  <c:v>2014</c:v>
                </c:pt>
                <c:pt idx="4">
                  <c:v>2015</c:v>
                </c:pt>
              </c:strCache>
            </c:strRef>
          </c:cat>
          <c:val>
            <c:numRef>
              <c:f>Expansion!$D$4:$D$8</c:f>
              <c:numCache>
                <c:formatCode>#,##0</c:formatCode>
                <c:ptCount val="5"/>
                <c:pt idx="0">
                  <c:v>22271</c:v>
                </c:pt>
                <c:pt idx="1">
                  <c:v>22704</c:v>
                </c:pt>
                <c:pt idx="2">
                  <c:v>22703</c:v>
                </c:pt>
                <c:pt idx="3">
                  <c:v>22769</c:v>
                </c:pt>
                <c:pt idx="4">
                  <c:v>18679</c:v>
                </c:pt>
              </c:numCache>
            </c:numRef>
          </c:val>
          <c:smooth val="0"/>
          <c:extLst>
            <c:ext xmlns:c16="http://schemas.microsoft.com/office/drawing/2014/chart" uri="{C3380CC4-5D6E-409C-BE32-E72D297353CC}">
              <c16:uniqueId val="{00000001-ED44-469B-AD20-3CCBDF3CE753}"/>
            </c:ext>
          </c:extLst>
        </c:ser>
        <c:dLbls>
          <c:showLegendKey val="0"/>
          <c:showVal val="0"/>
          <c:showCatName val="0"/>
          <c:showSerName val="0"/>
          <c:showPercent val="0"/>
          <c:showBubbleSize val="0"/>
        </c:dLbls>
        <c:marker val="1"/>
        <c:smooth val="0"/>
        <c:axId val="355874591"/>
        <c:axId val="355874175"/>
      </c:lineChart>
      <c:catAx>
        <c:axId val="355874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175"/>
        <c:crosses val="autoZero"/>
        <c:auto val="1"/>
        <c:lblAlgn val="ctr"/>
        <c:lblOffset val="100"/>
        <c:noMultiLvlLbl val="0"/>
      </c:catAx>
      <c:valAx>
        <c:axId val="35587417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591"/>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0</xdr:col>
      <xdr:colOff>114300</xdr:colOff>
      <xdr:row>1</xdr:row>
      <xdr:rowOff>95251</xdr:rowOff>
    </xdr:from>
    <xdr:to>
      <xdr:col>5</xdr:col>
      <xdr:colOff>409575</xdr:colOff>
      <xdr:row>14</xdr:row>
      <xdr:rowOff>1</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447675</xdr:colOff>
      <xdr:row>14</xdr:row>
      <xdr:rowOff>33337</xdr:rowOff>
    </xdr:from>
    <xdr:to>
      <xdr:col>13</xdr:col>
      <xdr:colOff>142875</xdr:colOff>
      <xdr:row>26</xdr:row>
      <xdr:rowOff>171450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219075</xdr:colOff>
      <xdr:row>2</xdr:row>
      <xdr:rowOff>95251</xdr:rowOff>
    </xdr:from>
    <xdr:to>
      <xdr:col>9</xdr:col>
      <xdr:colOff>295275</xdr:colOff>
      <xdr:row>6</xdr:row>
      <xdr:rowOff>76201</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067300" y="704851"/>
              <a:ext cx="2762250" cy="742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466725</xdr:colOff>
      <xdr:row>2</xdr:row>
      <xdr:rowOff>95251</xdr:rowOff>
    </xdr:from>
    <xdr:to>
      <xdr:col>12</xdr:col>
      <xdr:colOff>466725</xdr:colOff>
      <xdr:row>11</xdr:row>
      <xdr:rowOff>95251</xdr:rowOff>
    </xdr:to>
    <mc:AlternateContent xmlns:mc="http://schemas.openxmlformats.org/markup-compatibility/2006" xmlns:a14="http://schemas.microsoft.com/office/drawing/2010/main">
      <mc:Choice Requires="a14">
        <xdr:graphicFrame macro="">
          <xdr:nvGraphicFramePr>
            <xdr:cNvPr id="6" name="Country 1"/>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8001000" y="704851"/>
              <a:ext cx="1828800" cy="1714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9525</xdr:colOff>
      <xdr:row>2</xdr:row>
      <xdr:rowOff>104776</xdr:rowOff>
    </xdr:from>
    <xdr:to>
      <xdr:col>16</xdr:col>
      <xdr:colOff>9525</xdr:colOff>
      <xdr:row>9</xdr:row>
      <xdr:rowOff>28576</xdr:rowOff>
    </xdr:to>
    <mc:AlternateContent xmlns:mc="http://schemas.openxmlformats.org/markup-compatibility/2006" xmlns:a14="http://schemas.microsoft.com/office/drawing/2010/main">
      <mc:Choice Requires="a14">
        <xdr:graphicFrame macro="">
          <xdr:nvGraphicFramePr>
            <xdr:cNvPr id="7" name="Compete"/>
            <xdr:cNvGraphicFramePr/>
          </xdr:nvGraphicFramePr>
          <xdr:xfrm>
            <a:off x="0" y="0"/>
            <a:ext cx="0" cy="0"/>
          </xdr:xfrm>
          <a:graphic>
            <a:graphicData uri="http://schemas.microsoft.com/office/drawing/2010/slicer">
              <sle:slicer xmlns:sle="http://schemas.microsoft.com/office/drawing/2010/slicer" name="Compete"/>
            </a:graphicData>
          </a:graphic>
        </xdr:graphicFrame>
      </mc:Choice>
      <mc:Fallback xmlns="">
        <xdr:sp macro="" textlink="">
          <xdr:nvSpPr>
            <xdr:cNvPr id="0" name=""/>
            <xdr:cNvSpPr>
              <a:spLocks noTextEdit="1"/>
            </xdr:cNvSpPr>
          </xdr:nvSpPr>
          <xdr:spPr>
            <a:xfrm>
              <a:off x="9982200" y="104776"/>
              <a:ext cx="1828800" cy="1257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200025</xdr:colOff>
      <xdr:row>2</xdr:row>
      <xdr:rowOff>166687</xdr:rowOff>
    </xdr:from>
    <xdr:to>
      <xdr:col>7</xdr:col>
      <xdr:colOff>504825</xdr:colOff>
      <xdr:row>17</xdr:row>
      <xdr:rowOff>52387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57150</xdr:colOff>
      <xdr:row>8</xdr:row>
      <xdr:rowOff>95250</xdr:rowOff>
    </xdr:from>
    <xdr:to>
      <xdr:col>11</xdr:col>
      <xdr:colOff>57150</xdr:colOff>
      <xdr:row>22</xdr:row>
      <xdr:rowOff>121920</xdr:rowOff>
    </xdr:to>
    <mc:AlternateContent xmlns:mc="http://schemas.openxmlformats.org/markup-compatibility/2006" xmlns:a14="http://schemas.microsoft.com/office/drawing/2010/main">
      <mc:Choice Requires="a14">
        <xdr:graphicFrame macro="">
          <xdr:nvGraphicFramePr>
            <xdr:cNvPr id="5" name="Segment"/>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4933950" y="1863090"/>
              <a:ext cx="1828800" cy="25869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57150</xdr:colOff>
      <xdr:row>2</xdr:row>
      <xdr:rowOff>152400</xdr:rowOff>
    </xdr:from>
    <xdr:to>
      <xdr:col>11</xdr:col>
      <xdr:colOff>57150</xdr:colOff>
      <xdr:row>7</xdr:row>
      <xdr:rowOff>161925</xdr:rowOff>
    </xdr:to>
    <mc:AlternateContent xmlns:mc="http://schemas.openxmlformats.org/markup-compatibility/2006" xmlns:a14="http://schemas.microsoft.com/office/drawing/2010/main">
      <mc:Choice Requires="a14">
        <xdr:graphicFrame macro="">
          <xdr:nvGraphicFramePr>
            <xdr:cNvPr id="6" name="ShowMArketShare"/>
            <xdr:cNvGraphicFramePr/>
          </xdr:nvGraphicFramePr>
          <xdr:xfrm>
            <a:off x="0" y="0"/>
            <a:ext cx="0" cy="0"/>
          </xdr:xfrm>
          <a:graphic>
            <a:graphicData uri="http://schemas.microsoft.com/office/drawing/2010/slicer">
              <sle:slicer xmlns:sle="http://schemas.microsoft.com/office/drawing/2010/slicer" name="ShowMArketShare"/>
            </a:graphicData>
          </a:graphic>
        </xdr:graphicFrame>
      </mc:Choice>
      <mc:Fallback xmlns="">
        <xdr:sp macro="" textlink="">
          <xdr:nvSpPr>
            <xdr:cNvPr id="0" name=""/>
            <xdr:cNvSpPr>
              <a:spLocks noTextEdit="1"/>
            </xdr:cNvSpPr>
          </xdr:nvSpPr>
          <xdr:spPr>
            <a:xfrm>
              <a:off x="4933950" y="152400"/>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247650</xdr:colOff>
      <xdr:row>2</xdr:row>
      <xdr:rowOff>157162</xdr:rowOff>
    </xdr:from>
    <xdr:to>
      <xdr:col>19</xdr:col>
      <xdr:colOff>514350</xdr:colOff>
      <xdr:row>17</xdr:row>
      <xdr:rowOff>42862</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419100</xdr:colOff>
      <xdr:row>1</xdr:row>
      <xdr:rowOff>190501</xdr:rowOff>
    </xdr:from>
    <xdr:to>
      <xdr:col>6</xdr:col>
      <xdr:colOff>390525</xdr:colOff>
      <xdr:row>10</xdr:row>
      <xdr:rowOff>161926</xdr:rowOff>
    </xdr:to>
    <mc:AlternateContent xmlns:mc="http://schemas.openxmlformats.org/markup-compatibility/2006" xmlns:a14="http://schemas.microsoft.com/office/drawing/2010/main">
      <mc:Choice Requires="a14">
        <xdr:graphicFrame macro="">
          <xdr:nvGraphicFramePr>
            <xdr:cNvPr id="4" name="Country"/>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762375" y="695326"/>
              <a:ext cx="1828800" cy="1695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519112</xdr:colOff>
      <xdr:row>12</xdr:row>
      <xdr:rowOff>128587</xdr:rowOff>
    </xdr:from>
    <xdr:to>
      <xdr:col>13</xdr:col>
      <xdr:colOff>219075</xdr:colOff>
      <xdr:row>27</xdr:row>
      <xdr:rowOff>14287</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514350</xdr:colOff>
      <xdr:row>2</xdr:row>
      <xdr:rowOff>9525</xdr:rowOff>
    </xdr:from>
    <xdr:to>
      <xdr:col>8</xdr:col>
      <xdr:colOff>485775</xdr:colOff>
      <xdr:row>7</xdr:row>
      <xdr:rowOff>19050</xdr:rowOff>
    </xdr:to>
    <mc:AlternateContent xmlns:mc="http://schemas.openxmlformats.org/markup-compatibility/2006" xmlns:a14="http://schemas.microsoft.com/office/drawing/2010/main">
      <mc:Choice Requires="a14">
        <xdr:graphicFrame macro="">
          <xdr:nvGraphicFramePr>
            <xdr:cNvPr id="10" name="IsVanarsdel 1"/>
            <xdr:cNvGraphicFramePr/>
          </xdr:nvGraphicFramePr>
          <xdr:xfrm>
            <a:off x="0" y="0"/>
            <a:ext cx="0" cy="0"/>
          </xdr:xfrm>
          <a:graphic>
            <a:graphicData uri="http://schemas.microsoft.com/office/drawing/2010/slicer">
              <sle:slicer xmlns:sle="http://schemas.microsoft.com/office/drawing/2010/slicer" name="IsVanarsdel 1"/>
            </a:graphicData>
          </a:graphic>
        </xdr:graphicFrame>
      </mc:Choice>
      <mc:Fallback xmlns="">
        <xdr:sp macro="" textlink="">
          <xdr:nvSpPr>
            <xdr:cNvPr id="0" name=""/>
            <xdr:cNvSpPr>
              <a:spLocks noTextEdit="1"/>
            </xdr:cNvSpPr>
          </xdr:nvSpPr>
          <xdr:spPr>
            <a:xfrm>
              <a:off x="5715000" y="714375"/>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266700</xdr:colOff>
      <xdr:row>0</xdr:row>
      <xdr:rowOff>131445</xdr:rowOff>
    </xdr:from>
    <xdr:to>
      <xdr:col>2</xdr:col>
      <xdr:colOff>358140</xdr:colOff>
      <xdr:row>10</xdr:row>
      <xdr:rowOff>53340</xdr:rowOff>
    </xdr:to>
    <mc:AlternateContent xmlns:mc="http://schemas.openxmlformats.org/markup-compatibility/2006" xmlns:a14="http://schemas.microsoft.com/office/drawing/2010/main">
      <mc:Choice Requires="a14">
        <xdr:graphicFrame macro="">
          <xdr:nvGraphicFramePr>
            <xdr:cNvPr id="2" name="Country 2"/>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266700" y="131445"/>
              <a:ext cx="1828800" cy="17506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457200</xdr:colOff>
      <xdr:row>0</xdr:row>
      <xdr:rowOff>121921</xdr:rowOff>
    </xdr:from>
    <xdr:to>
      <xdr:col>4</xdr:col>
      <xdr:colOff>636270</xdr:colOff>
      <xdr:row>9</xdr:row>
      <xdr:rowOff>76201</xdr:rowOff>
    </xdr:to>
    <mc:AlternateContent xmlns:mc="http://schemas.openxmlformats.org/markup-compatibility/2006" xmlns:a14="http://schemas.microsoft.com/office/drawing/2010/main">
      <mc:Choice Requires="a14">
        <xdr:graphicFrame macro="">
          <xdr:nvGraphicFramePr>
            <xdr:cNvPr id="3" name="Segment 1"/>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mlns="">
        <xdr:sp macro="" textlink="">
          <xdr:nvSpPr>
            <xdr:cNvPr id="0" name=""/>
            <xdr:cNvSpPr>
              <a:spLocks noTextEdit="1"/>
            </xdr:cNvSpPr>
          </xdr:nvSpPr>
          <xdr:spPr>
            <a:xfrm>
              <a:off x="2194560" y="121921"/>
              <a:ext cx="1863090" cy="1600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800100</xdr:colOff>
      <xdr:row>0</xdr:row>
      <xdr:rowOff>144781</xdr:rowOff>
    </xdr:from>
    <xdr:to>
      <xdr:col>7</xdr:col>
      <xdr:colOff>205740</xdr:colOff>
      <xdr:row>9</xdr:row>
      <xdr:rowOff>167640</xdr:rowOff>
    </xdr:to>
    <mc:AlternateContent xmlns:mc="http://schemas.openxmlformats.org/markup-compatibility/2006" xmlns:a14="http://schemas.microsoft.com/office/drawing/2010/main">
      <mc:Choice Requires="a14">
        <xdr:graphicFrame macro="">
          <xdr:nvGraphicFramePr>
            <xdr:cNvPr id="4"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4221480" y="144781"/>
              <a:ext cx="1828800" cy="16687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320040</xdr:colOff>
      <xdr:row>0</xdr:row>
      <xdr:rowOff>167641</xdr:rowOff>
    </xdr:from>
    <xdr:to>
      <xdr:col>8</xdr:col>
      <xdr:colOff>693420</xdr:colOff>
      <xdr:row>5</xdr:row>
      <xdr:rowOff>175260</xdr:rowOff>
    </xdr:to>
    <mc:AlternateContent xmlns:mc="http://schemas.openxmlformats.org/markup-compatibility/2006" xmlns:a14="http://schemas.microsoft.com/office/drawing/2010/main">
      <mc:Choice Requires="a14">
        <xdr:graphicFrame macro="">
          <xdr:nvGraphicFramePr>
            <xdr:cNvPr id="7" name="IsVanarsdel"/>
            <xdr:cNvGraphicFramePr/>
          </xdr:nvGraphicFramePr>
          <xdr:xfrm>
            <a:off x="0" y="0"/>
            <a:ext cx="0" cy="0"/>
          </xdr:xfrm>
          <a:graphic>
            <a:graphicData uri="http://schemas.microsoft.com/office/drawing/2010/slicer">
              <sle:slicer xmlns:sle="http://schemas.microsoft.com/office/drawing/2010/slicer" name="IsVanarsdel"/>
            </a:graphicData>
          </a:graphic>
        </xdr:graphicFrame>
      </mc:Choice>
      <mc:Fallback xmlns="">
        <xdr:sp macro="" textlink="">
          <xdr:nvSpPr>
            <xdr:cNvPr id="0" name=""/>
            <xdr:cNvSpPr>
              <a:spLocks noTextEdit="1"/>
            </xdr:cNvSpPr>
          </xdr:nvSpPr>
          <xdr:spPr>
            <a:xfrm>
              <a:off x="6164580" y="167641"/>
              <a:ext cx="1630680" cy="9220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Dany Hoter" refreshedDate="42215.251723263886" backgroundQuery="1" createdVersion="6" refreshedVersion="6" minRefreshableVersion="3" recordCount="0" supportSubquery="1" supportAdvancedDrill="1">
  <cacheSource type="external" connectionId="8"/>
  <cacheFields count="8">
    <cacheField name="[Measures].[New Locations]" caption="New Locations" numFmtId="0" hierarchy="37"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easures].[TotalLocations]" caption="TotalLocations" numFmtId="0" hierarchy="38" level="32767"/>
    <cacheField name="[Calendar].[Year].[Year]" caption="Year" numFmtId="0" hierarchy="5"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oneField="1">
      <fieldsUsage count="1">
        <fieldUsage x="0"/>
      </fieldsUsage>
    </cacheHierarchy>
    <cacheHierarchy uniqueName="[Measures].[TotalLocations]" caption="TotalLocations" measure="1" displayFolder="" measureGroup="Sales" count="0" oneField="1">
      <fieldsUsage count="1">
        <fieldUsage x="4"/>
      </fieldsUsage>
    </cacheHierarchy>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Dany Hoter" refreshedDate="42215.251631828702"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8">
    <cacheField name="[Measures].[GrowthFromLastYear]" caption="GrowthFromLastYear" numFmtId="0" hierarchy="36" level="32767"/>
    <cacheField name="[Calendar].[DateHierarchy].[Year]" caption="Year" numFmtId="0" hierarchy="1" level="1">
      <sharedItems containsSemiMixedTypes="0" containsString="0" containsNumber="1" containsInteger="1" minValue="2013" maxValue="2013" count="1">
        <n v="2013"/>
      </sharedItems>
      <extLst>
        <ext xmlns:x15="http://schemas.microsoft.com/office/spreadsheetml/2010/11/main" uri="{4F2E5C28-24EA-4eb8-9CBF-B6C8F9C3D259}">
          <x15:cachedUniqueNames>
            <x15:cachedUniqueName index="0" name="[Calendar].[DateHierarchy].[Year].&amp;[2013]"/>
          </x15:cachedUniqueNames>
        </ext>
      </extLst>
    </cacheField>
    <cacheField name="[Calendar].[DateHierarchy].[Month]" caption="Month" numFmtId="0" hierarchy="1"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DateHierarchy].[Year].&amp;[2013].&amp;[January]"/>
            <x15:cachedUniqueName index="1" name="[Calendar].[DateHierarchy].[Year].&amp;[2013].&amp;[February]"/>
            <x15:cachedUniqueName index="2" name="[Calendar].[DateHierarchy].[Year].&amp;[2013].&amp;[March]"/>
            <x15:cachedUniqueName index="3" name="[Calendar].[DateHierarchy].[Year].&amp;[2013].&amp;[April]"/>
            <x15:cachedUniqueName index="4" name="[Calendar].[DateHierarchy].[Year].&amp;[2013].&amp;[May]"/>
            <x15:cachedUniqueName index="5" name="[Calendar].[DateHierarchy].[Year].&amp;[2013].&amp;[June]"/>
            <x15:cachedUniqueName index="6" name="[Calendar].[DateHierarchy].[Year].&amp;[2013].&amp;[July]"/>
            <x15:cachedUniqueName index="7" name="[Calendar].[DateHierarchy].[Year].&amp;[2013].&amp;[August]"/>
            <x15:cachedUniqueName index="8" name="[Calendar].[DateHierarchy].[Year].&amp;[2013].&amp;[September]"/>
            <x15:cachedUniqueName index="9" name="[Calendar].[DateHierarchy].[Year].&amp;[2013].&amp;[October]"/>
            <x15:cachedUniqueName index="10" name="[Calendar].[DateHierarchy].[Year].&amp;[2013].&amp;[November]"/>
            <x15:cachedUniqueName index="11" name="[Calendar].[DateHierarchy].[Year].&amp;[2013].&amp;[December]"/>
          </x15:cachedUniqueNames>
        </ext>
      </extLst>
    </cacheField>
    <cacheField name="[Calendar].[DateHierarchy].[DateColumn]" caption="DateColumn" numFmtId="0" hierarchy="1" level="3">
      <sharedItems containsSemiMixedTypes="0" containsNonDate="0" containsString="0"/>
    </cacheField>
    <cacheField name="[Calendar].[Year].[Year]" caption="Year" numFmtId="0" hierarchy="5" level="1">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5"/>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oneField="1">
      <fieldsUsage count="1">
        <fieldUsage x="0"/>
      </fieldsUsage>
    </cacheHierarchy>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1.xml><?xml version="1.0" encoding="utf-8"?>
<pivotCacheDefinition xmlns="http://schemas.openxmlformats.org/spreadsheetml/2006/main" xmlns:r="http://schemas.openxmlformats.org/officeDocument/2006/relationships" saveData="0" refreshedBy="Dany Hoter" refreshedDate="42215.251648148151"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5">
    <cacheField name="[Sales].[Country].[Country]" caption="Country" numFmtId="0" hierarchy="24" level="1">
      <sharedItems count="5">
        <s v="Canada"/>
        <s v="France"/>
        <s v="Germany"/>
        <s v="Mexico"/>
        <s v="USA"/>
      </sharedItems>
    </cacheField>
    <cacheField name="[Manufacturer].[IsVanarsdel].[IsVanarsdel]" caption="IsVanarsdel" numFmtId="0" hierarchy="15" level="1">
      <sharedItems count="2">
        <s v="Competitor's Sales"/>
        <s v="Our Sales"/>
      </sharedItems>
    </cacheField>
    <cacheField name="[ShowShare].[ShowMArketShare].[ShowMArketShare]" caption="ShowMArketShare" numFmtId="0" hierarchy="31" level="1">
      <sharedItems containsSemiMixedTypes="0" containsNonDate="0" containsString="0"/>
    </cacheField>
    <cacheField name="[Measures].[ShowShare]" caption="ShowShare" numFmtId="0" hierarchy="41" level="32767"/>
    <cacheField name="[Products].[Segment].[Segment]" caption="Segment" numFmtId="0" hierarchy="22"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4"/>
      </fieldsUsage>
    </cacheHierarchy>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2" memberValueDatatype="130" unbalanced="0">
      <fieldsUsage count="2">
        <fieldUsage x="-1"/>
        <fieldUsage x="0"/>
      </fieldsUsage>
    </cacheHierarchy>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fieldsUsage count="2">
        <fieldUsage x="-1"/>
        <fieldUsage x="2"/>
      </fieldsUsage>
    </cacheHierarchy>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oneField="1">
      <fieldsUsage count="1">
        <fieldUsage x="3"/>
      </fieldsUsage>
    </cacheHierarchy>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2.xml><?xml version="1.0" encoding="utf-8"?>
<pivotCacheDefinition xmlns="http://schemas.openxmlformats.org/spreadsheetml/2006/main" xmlns:r="http://schemas.openxmlformats.org/officeDocument/2006/relationships" saveData="0" refreshedBy="Dany Hoter" refreshedDate="42215.251656250002"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3">
    <cacheField name="[Measures].[YoYShare]" caption="YoYShare" numFmtId="0" hierarchy="44" level="32767"/>
    <cacheField name="[Calendar].[Year].[Year]" caption="Year" numFmtId="0" hierarchy="5" level="1">
      <sharedItems containsSemiMixedTypes="0" containsString="0" containsNumber="1" containsInteger="1" minValue="2012" maxValue="2015" count="4">
        <n v="2012"/>
        <n v="2013"/>
        <n v="2014"/>
        <n v="2015"/>
      </sharedItems>
      <extLst>
        <ext xmlns:x15="http://schemas.microsoft.com/office/spreadsheetml/2010/11/main" uri="{4F2E5C28-24EA-4eb8-9CBF-B6C8F9C3D259}">
          <x15:cachedUniqueNames>
            <x15:cachedUniqueName index="0" name="[Calendar].[Year].&amp;[2012]"/>
            <x15:cachedUniqueName index="1" name="[Calendar].[Year].&amp;[2013]"/>
            <x15:cachedUniqueName index="2" name="[Calendar].[Year].&amp;[2014]"/>
            <x15:cachedUniqueName index="3" name="[Calendar].[Year].&amp;[2015]"/>
          </x15:cachedUniqueNames>
        </ext>
      </extLst>
    </cacheField>
    <cacheField name="[Products].[Segment].[Segment]" caption="Segment" numFmtId="0" hierarchy="22"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2"/>
      </fieldsUsage>
    </cacheHierarchy>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oneField="1">
      <fieldsUsage count="1">
        <fieldUsage x="0"/>
      </fieldsUsage>
    </cacheHierarchy>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30"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2.xml><?xml version="1.0" encoding="utf-8"?>
<pivotCacheDefinition xmlns="http://schemas.openxmlformats.org/spreadsheetml/2006/main" xmlns:r="http://schemas.openxmlformats.org/officeDocument/2006/relationships" invalid="1" saveData="0" refreshedBy="Dany Hoter" refreshedDate="42215.251732638892" backgroundQuery="1" createdVersion="3" refreshedVersion="6" minRefreshableVersion="3" recordCount="0" tupleCache="1" supportSubquery="1" supportAdvancedDrill="1">
  <cacheSource type="external" connectionId="8"/>
  <cacheFields count="7">
    <cacheField name="[Calendar].[Year].[Year]" caption="Year" numFmtId="0" hierarchy="5" level="1">
      <sharedItems count="2">
        <s v="[Calendar].[Year].&amp;[2013]" c="2013"/>
        <s v="[Calendar].[Year].&amp;[2014]" c="2014"/>
      </sharedItems>
    </cacheField>
    <cacheField name="[Manufacturer].[IsVanarsdel].[IsVanarsdel]" caption="IsVanarsdel" numFmtId="0" hierarchy="15" level="1">
      <sharedItems count="1">
        <s v="[Manufacturer].[IsVanarsdel].&amp;[Our Sales]" c="Our Sales"/>
      </sharedItems>
    </cacheField>
    <cacheField name="[Locations].[Country].[Country]" caption="Country" numFmtId="0" hierarchy="8" level="1">
      <sharedItems count="1">
        <s v="[Locations].[Country].&amp;[USA]" c="USA"/>
      </sharedItems>
    </cacheField>
    <cacheField name="[Measures].[MeasuresLevel]" caption="MeasuresLevel" numFmtId="0" hierarchy="18">
      <sharedItems count="4">
        <s v="[Measures].[GrowthFromLastYear]" c="GrowthFromLastYear"/>
        <s v="[Measures].[LastYearRevenue]" c="LastYearRevenue"/>
        <s v="[Measures].[TotRevenue]" c="TotRevenue"/>
        <s v="[Measures].[OurSales]" c="OurSales"/>
      </sharedItems>
    </cacheField>
    <cacheField name="[Locations].[Geo].[Country]" caption="Country" numFmtId="0" hierarchy="10" level="1">
      <sharedItems containsSemiMixedTypes="0" containsString="0"/>
    </cacheField>
    <cacheField name="[Locations].[Geo].[State]" caption="State" numFmtId="0" hierarchy="10" level="2">
      <sharedItems count="14">
        <s v="[Locations].[Geo].[Country].&amp;[USA].&amp;[AK]" c="AK"/>
        <s v="[Locations].[Geo].[Country].&amp;[USA].&amp;[CA]" c="CA"/>
        <s v="[Locations].[Geo].[Country].&amp;[USA].&amp;[TX]" c="TX"/>
        <s v="[Locations].[Geo].[Country].&amp;[USA].&amp;[FL]" c="FL"/>
        <s v="[Locations].[Geo].[Country].&amp;[USA].&amp;[PA]" c="PA"/>
        <s v="[Locations].[Geo].[Country].&amp;[USA].&amp;[NY]" c="NY"/>
        <s v="[Locations].[Geo].[Country].&amp;[USA].&amp;[OH]" c="OH"/>
        <s v="[Locations].[Geo].[Country].&amp;[USA].&amp;[IL]" c="IL"/>
        <s v="[Locations].[Geo].[Country].&amp;[USA].&amp;[MI]" c="MI"/>
        <s v="[Locations].[Geo].[Country].&amp;[USA].&amp;[NC]" c="NC"/>
        <s v="[Locations].[Geo].[Country].&amp;[USA].&amp;[WI]" c="WI"/>
        <s v="[Locations].[Geo].[Country].&amp;[USA].&amp;[VA]" c="VA"/>
        <s v="[Locations].[Geo].[Country].&amp;[USA].&amp;[NJ]" c="NJ"/>
        <s v="[Locations].[Geo].[Country].&amp;[USA].&amp;[GA]" c="GA"/>
      </sharedItems>
    </cacheField>
    <cacheField name="[Products].[Segment].[Segment]" caption="Segment" numFmtId="0" hierarchy="23" level="1">
      <sharedItems count="2">
        <s v="[Products].[Segment].&amp;[Moderation]" c="Moderation"/>
        <s v="[Products].[Segment].&amp;[Extreme]" c="Extreme"/>
      </sharedItems>
    </cacheField>
  </cacheFields>
  <cacheHierarchies count="54">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2"/>
      </fieldsUsage>
    </cacheHierarchy>
    <cacheHierarchy uniqueName="[Locations].[District]" caption="District" attribute="1" defaultMemberUniqueName="[Locations].[District].[All]" allUniqueName="[Locations].[District].[All]" dimensionUniqueName="[Locations]" displayFolder="" count="2" memberValueDatatype="130" unbalanced="0"/>
    <cacheHierarchy uniqueName="[Locations].[Geo]" caption="Geo" defaultMemberUniqueName="[Locations].[Geo].[All]" allUniqueName="[Locations].[Geo].[All]" dimensionUniqueName="[Locations]" displayFolder="" count="4" unbalanced="0">
      <fieldsUsage count="3">
        <fieldUsage x="-1"/>
        <fieldUsage x="4"/>
        <fieldUsage x="5"/>
      </fieldsUsage>
    </cacheHierarchy>
    <cacheHierarchy uniqueName="[Locations].[LocationKey]" caption="LocationKey" attribute="1" defaultMemberUniqueName="[Locations].[LocationKey].[All]" allUniqueName="[Locations].[LocationKey].[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cacheHierarchy uniqueName="[Measures]" caption="Measures" attribute="1" keyAttribute="1" defaultMemberUniqueName="[Measures].[__No measures defined]" dimensionUniqueName="[Measures]" displayFolder="" measures="1" count="1" memberValueDatatype="130" unbalanced="0">
      <fieldsUsage count="1">
        <fieldUsage x="3"/>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ManufacturerID]" caption="ManufacturerID" attribute="1" defaultMemberUniqueName="[Products].[ManufacturerID].[All]" allUniqueName="[Products].[Manufacturer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Segment]" caption="Segment" attribute="1" defaultMemberUniqueName="[Products].[Segment].[All]" allUniqueName="[Products].[Segment].[All]" allCaption="All" dimensionUniqueName="[Products]" displayFolder="" count="2" memberValueDatatype="130" unbalanced="0">
      <fieldsUsage count="2">
        <fieldUsage x="-1"/>
        <fieldUsage x="6"/>
      </fieldsUsage>
    </cacheHierarchy>
    <cacheHierarchy uniqueName="[Sales].[City]" caption="City" attribute="1" defaultMemberUniqueName="[Sales].[City].[All]" allUniqueName="[Sales].[City].[All]" dimensionUniqueName="[Sales]" displayFolder="" count="2" memberValueDatatype="130" unbalanced="0"/>
    <cacheHierarchy uniqueName="[Sales].[Country]" caption="Country" attribute="1" defaultMemberUniqueName="[Sales].[Country].[All]" allUniqueName="[Sales].[Country].[All]" dimensionUniqueName="[Sale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LocationKey]" caption="LocationKey" attribute="1" defaultMemberUniqueName="[Sales].[LocationKey].[All]" allUniqueName="[Sales].[LocationKey].[All]" dimensionUniqueName="[Sales]" displayFolder="" count="2" memberValueDatatype="130" unbalanced="0"/>
    <cacheHierarchy uniqueName="[Sales].[ProductID]" caption="ProductID" attribute="1" defaultMemberUniqueName="[Sales].[ProductID].[All]" allUniqueName="[Sales].[ProductID].[All]" dimensionUniqueName="[Sales]" displayFolder="" count="2" memberValueDatatype="20" unbalanced="0"/>
    <cacheHierarchy uniqueName="[Sales].[Revenue]" caption="Revenue" attribute="1" defaultMemberUniqueName="[Sales].[Revenue].[All]" allUniqueName="[Sales].[Revenue].[All]" dimensionUniqueName="[Sales]" displayFolder="" count="2" memberValueDatatype="5" unbalanced="0"/>
    <cacheHierarchy uniqueName="[Sales].[Units]" caption="Units" attribute="1" defaultMemberUniqueName="[Sales].[Units].[All]" allUniqueName="[Sales].[Units].[All]" dimensionUniqueName="[Sales]" displayFolder="" count="2" memberValueDatatype="20" unbalanced="0"/>
    <cacheHierarchy uniqueName="[Sales].[Zip]" caption="Zip" attribute="1" defaultMemberUniqueName="[Sales].[Zip].[All]" allUniqueName="[Sales].[Zip].[All]" dimensionUniqueName="[Sales]" displayFolder="" count="2"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tupleCache>
    <entries count="177">
      <n v="8.1572941423638412E-2" in="0">
        <tpls c="4">
          <tpl hier="5" item="1"/>
          <tpl hier="8" item="3"/>
          <tpl hier="15" item="2"/>
          <tpl fld="3" item="0"/>
        </tpls>
      </n>
      <n v="-1.7686904850266688E-3" in="0">
        <tpls c="4">
          <tpl hier="5" item="4"/>
          <tpl fld="2" item="0"/>
          <tpl fld="3" item="0"/>
          <tpl hier="23" item="0"/>
        </tpls>
      </n>
      <n v="252235257.53999981" in="1">
        <tpls c="4">
          <tpl hier="5" item="4"/>
          <tpl fld="2" item="0"/>
          <tpl fld="3" item="1"/>
          <tpl hier="23" item="0"/>
        </tpls>
      </n>
      <n v="251789131.44000056" in="2">
        <tpls c="4">
          <tpl hier="5" item="4"/>
          <tpl fld="2" item="0"/>
          <tpl fld="3" item="2"/>
          <tpl hier="23" item="0"/>
        </tpls>
      </n>
      <n v="26692427.789999988" in="2">
        <tpls c="4">
          <tpl hier="5" item="4"/>
          <tpl fld="5" item="1"/>
          <tpl fld="3" item="2"/>
          <tpl hier="23" item="0"/>
        </tpls>
      </n>
      <n v="7231261.7474998049" in="2">
        <tpls c="4">
          <tpl hier="5" item="4"/>
          <tpl fld="5" item="9"/>
          <tpl fld="3" item="2"/>
          <tpl hier="23" item="0"/>
        </tpls>
      </n>
      <n v="17594286.412499372" in="2">
        <tpls c="4">
          <tpl hier="5" item="4"/>
          <tpl fld="5" item="3"/>
          <tpl fld="3" item="2"/>
          <tpl hier="23" item="0"/>
        </tpls>
      </n>
      <n v="6984785.3774998104" in="2">
        <tpls c="4">
          <tpl hier="5" item="4"/>
          <tpl fld="5" item="10"/>
          <tpl fld="3" item="2"/>
          <tpl hier="23" item="0"/>
        </tpls>
      </n>
      <n v="7274448.4049998289" in="2">
        <tpls c="4">
          <tpl hier="5" item="4"/>
          <tpl fld="5" item="8"/>
          <tpl fld="3" item="2"/>
          <tpl hier="23" item="0"/>
        </tpls>
      </n>
      <n v="10704761.917499574" in="2">
        <tpls c="4">
          <tpl hier="5" item="4"/>
          <tpl fld="5" item="6"/>
          <tpl fld="3" item="2"/>
          <tpl hier="23" item="0"/>
        </tpls>
      </n>
      <n v="11035806.232499678" in="2">
        <tpls c="4">
          <tpl hier="5" item="4"/>
          <tpl fld="5" item="4"/>
          <tpl fld="3" item="2"/>
          <tpl hier="23" item="0"/>
        </tpls>
      </n>
      <n v="10635181.724999709" in="2">
        <tpls c="4">
          <tpl hier="5" item="4"/>
          <tpl fld="5" item="5"/>
          <tpl fld="3" item="2"/>
          <tpl hier="23" item="0"/>
        </tpls>
      </n>
      <n v="10336807.949999658" in="2">
        <tpls c="4">
          <tpl hier="5" item="4"/>
          <tpl fld="5" item="7"/>
          <tpl fld="3" item="2"/>
          <tpl hier="23" item="0"/>
        </tpls>
      </n>
      <n v="20449384.777500879" in="2">
        <tpls c="4">
          <tpl hier="5" item="4"/>
          <tpl fld="5" item="2"/>
          <tpl fld="3" item="2"/>
          <tpl hier="23" item="0"/>
        </tpls>
      </n>
      <n v="26732307.419999976" in="1">
        <tpls c="4">
          <tpl hier="5" item="4"/>
          <tpl fld="5" item="1"/>
          <tpl fld="3" item="1"/>
          <tpl hier="23" item="0"/>
        </tpls>
      </n>
      <n v="-1.4918139827372902E-3" in="0">
        <tpls c="4">
          <tpl hier="5" item="4"/>
          <tpl fld="5" item="1"/>
          <tpl fld="3" item="0"/>
          <tpl hier="23" item="0"/>
        </tpls>
      </n>
      <n v="7092212.3999999957" in="1">
        <tpls c="4">
          <tpl hier="5" item="4"/>
          <tpl fld="5" item="9"/>
          <tpl fld="3" item="1"/>
          <tpl hier="23" item="0"/>
        </tpls>
      </n>
      <n v="1.960591979729898E-2" in="0">
        <tpls c="4">
          <tpl hier="5" item="4"/>
          <tpl fld="5" item="9"/>
          <tpl fld="3" item="0"/>
          <tpl hier="23" item="0"/>
        </tpls>
      </n>
      <n v="-6.4048549670219487E-2" in="0">
        <tpls c="4">
          <tpl hier="5" item="4"/>
          <tpl fld="5" item="3"/>
          <tpl fld="3" item="0"/>
          <tpl hier="23" item="0"/>
        </tpls>
      </n>
      <n v="18798289.597500023" in="1">
        <tpls c="4">
          <tpl hier="5" item="4"/>
          <tpl fld="5" item="3"/>
          <tpl fld="3" item="1"/>
          <tpl hier="23" item="0"/>
        </tpls>
      </n>
      <n v="6566463.7499999981" in="1">
        <tpls c="4">
          <tpl hier="5" item="4"/>
          <tpl fld="5" item="10"/>
          <tpl fld="3" item="1"/>
          <tpl hier="23" item="0"/>
        </tpls>
      </n>
      <n v="6.3705769715063518E-2" in="0">
        <tpls c="4">
          <tpl hier="5" item="4"/>
          <tpl fld="5" item="10"/>
          <tpl fld="3" item="0"/>
          <tpl hier="23" item="0"/>
        </tpls>
      </n>
      <n v="7388955.577499995" in="1">
        <tpls c="4">
          <tpl hier="5" item="4"/>
          <tpl fld="5" item="8"/>
          <tpl fld="3" item="1"/>
          <tpl hier="23" item="0"/>
        </tpls>
      </n>
      <n v="-1.5497071446585806E-2" in="0">
        <tpls c="4">
          <tpl hier="5" item="4"/>
          <tpl fld="5" item="8"/>
          <tpl fld="3" item="0"/>
          <tpl hier="23" item="0"/>
        </tpls>
      </n>
      <n v="-6.4689519018664085E-3" in="0">
        <tpls c="4">
          <tpl hier="5" item="4"/>
          <tpl fld="5" item="6"/>
          <tpl fld="3" item="0"/>
          <tpl hier="23" item="0"/>
        </tpls>
      </n>
      <n v="10774461.390000001" in="1">
        <tpls c="4">
          <tpl hier="5" item="4"/>
          <tpl fld="5" item="6"/>
          <tpl fld="3" item="1"/>
          <tpl hier="23" item="0"/>
        </tpls>
      </n>
      <n v="10887617.789999994" in="1">
        <tpls c="4">
          <tpl hier="5" item="4"/>
          <tpl fld="5" item="4"/>
          <tpl fld="3" item="1"/>
          <tpl hier="23" item="0"/>
        </tpls>
      </n>
      <n v="1.3610731507841098E-2" in="0">
        <tpls c="4">
          <tpl hier="5" item="4"/>
          <tpl fld="5" item="4"/>
          <tpl fld="3" item="0"/>
          <tpl hier="23" item="0"/>
        </tpls>
      </n>
      <n v="-1.6387916054264786E-2" in="0">
        <tpls c="4">
          <tpl hier="5" item="4"/>
          <tpl fld="5" item="5"/>
          <tpl fld="3" item="0"/>
          <tpl hier="23" item="0"/>
        </tpls>
      </n>
      <n v="10812374.002499994" in="1">
        <tpls c="4">
          <tpl hier="5" item="4"/>
          <tpl fld="5" item="5"/>
          <tpl fld="3" item="1"/>
          <tpl hier="23" item="0"/>
        </tpls>
      </n>
      <n v="9618157.1849999875" in="1">
        <tpls c="4">
          <tpl hier="5" item="4"/>
          <tpl fld="5" item="7"/>
          <tpl fld="3" item="1"/>
          <tpl hier="23" item="0"/>
        </tpls>
      </n>
      <n v="7.4718134792020649E-2" in="0">
        <tpls c="4">
          <tpl hier="5" item="4"/>
          <tpl fld="5" item="7"/>
          <tpl fld="3" item="0"/>
          <tpl hier="23" item="0"/>
        </tpls>
      </n>
      <n v="21107740.815000016" in="1">
        <tpls c="4">
          <tpl hier="5" item="4"/>
          <tpl fld="5" item="2"/>
          <tpl fld="3" item="1"/>
          <tpl hier="23" item="0"/>
        </tpls>
      </n>
      <n v="-3.1190265375595418E-2" in="0">
        <tpls c="4">
          <tpl hier="5" item="4"/>
          <tpl fld="5" item="2"/>
          <tpl fld="3" item="0"/>
          <tpl hier="23" item="0"/>
        </tpls>
      </n>
      <n v="3.7137659281976057E-2" in="0">
        <tpls c="4">
          <tpl hier="5" item="1"/>
          <tpl fld="2" item="0"/>
          <tpl fld="3" item="0"/>
          <tpl hier="23" item="0"/>
        </tpls>
      </n>
      <n v="252235257.54000011" in="2">
        <tpls c="4">
          <tpl hier="5" item="1"/>
          <tpl fld="2" item="0"/>
          <tpl fld="3" item="2"/>
          <tpl hier="23" item="0"/>
        </tpls>
      </n>
      <n v="243203257.81500006" in="1">
        <tpls c="4">
          <tpl hier="5" item="1"/>
          <tpl fld="2" item="0"/>
          <tpl fld="3" item="1"/>
          <tpl hier="23" item="0"/>
        </tpls>
      </n>
      <n v="3.3584460962702012E-2" in="0">
        <tpls c="4">
          <tpl hier="5" item="1"/>
          <tpl fld="5" item="6"/>
          <tpl fld="3" item="0"/>
          <tpl hier="23" item="0"/>
        </tpls>
      </n>
      <n v="10424364.719999999" in="1">
        <tpls c="4">
          <tpl hier="5" item="1"/>
          <tpl fld="5" item="6"/>
          <tpl fld="3" item="1"/>
          <tpl hier="23" item="0"/>
        </tpls>
      </n>
      <n v="3.3208160096589834E-2" in="0">
        <tpls c="4">
          <tpl hier="5" item="1"/>
          <tpl fld="5" item="9"/>
          <tpl fld="3" item="0"/>
          <tpl hier="23" item="0"/>
        </tpls>
      </n>
      <n v="6864262.859999992" in="1">
        <tpls c="4">
          <tpl hier="5" item="1"/>
          <tpl fld="5" item="9"/>
          <tpl fld="3" item="1"/>
          <tpl hier="23" item="0"/>
        </tpls>
      </n>
      <n v="4.8583789886174865E-2" in="0">
        <tpls c="4">
          <tpl hier="5" item="1"/>
          <tpl fld="5" item="8"/>
          <tpl fld="3" item="0"/>
          <tpl hier="23" item="0"/>
        </tpls>
      </n>
      <n v="7046604.809999994" in="1">
        <tpls c="4">
          <tpl hier="5" item="1"/>
          <tpl fld="5" item="8"/>
          <tpl fld="3" item="1"/>
          <tpl hier="23" item="0"/>
        </tpls>
      </n>
      <n v="17544751.770000014" in="1">
        <tpls c="4">
          <tpl hier="5" item="1"/>
          <tpl fld="5" item="3"/>
          <tpl fld="3" item="1"/>
          <tpl hier="23" item="0"/>
        </tpls>
      </n>
      <n v="7.1448022971933131E-2" in="0">
        <tpls c="4">
          <tpl hier="5" item="1"/>
          <tpl fld="5" item="3"/>
          <tpl fld="3" item="0"/>
          <tpl hier="23" item="0"/>
        </tpls>
      </n>
      <n v="20068196.925000008" in="1">
        <tpls c="4">
          <tpl hier="5" item="1"/>
          <tpl fld="5" item="2"/>
          <tpl fld="3" item="1"/>
          <tpl hier="23" item="0"/>
        </tpls>
      </n>
      <n v="5.1800562546047771E-2" in="0">
        <tpls c="4">
          <tpl hier="5" item="1"/>
          <tpl fld="5" item="2"/>
          <tpl fld="3" item="0"/>
          <tpl hier="23" item="0"/>
        </tpls>
      </n>
      <n v="9.7168279450591793E-3" in="0">
        <tpls c="4">
          <tpl hier="5" item="1"/>
          <tpl fld="5" item="7"/>
          <tpl fld="3" item="0"/>
          <tpl hier="23" item="0"/>
        </tpls>
      </n>
      <n v="9525598.5824999847" in="1">
        <tpls c="4">
          <tpl hier="5" item="1"/>
          <tpl fld="5" item="7"/>
          <tpl fld="3" item="1"/>
          <tpl hier="23" item="0"/>
        </tpls>
      </n>
      <n v="-3.43906180271982E-2" in="0">
        <tpls c="4">
          <tpl hier="5" item="1"/>
          <tpl fld="5" item="4"/>
          <tpl fld="3" item="0"/>
          <tpl hier="23" item="0"/>
        </tpls>
      </n>
      <n v="11275385.257499984" in="1">
        <tpls c="4">
          <tpl hier="5" item="1"/>
          <tpl fld="5" item="4"/>
          <tpl fld="3" item="1"/>
          <tpl hier="23" item="0"/>
        </tpls>
      </n>
      <n v="6.416402267383256E-2" in="0">
        <tpls c="4">
          <tpl hier="5" item="1"/>
          <tpl fld="5" item="10"/>
          <tpl fld="3" item="0"/>
          <tpl hier="23" item="0"/>
        </tpls>
      </n>
      <n v="6170537.2574999882" in="1">
        <tpls c="4">
          <tpl hier="5" item="1"/>
          <tpl fld="5" item="10"/>
          <tpl fld="3" item="1"/>
          <tpl hier="23" item="0"/>
        </tpls>
      </n>
      <n v="8.8172260165475691E-2" in="0">
        <tpls c="4">
          <tpl hier="5" item="1"/>
          <tpl fld="5" item="1"/>
          <tpl fld="3" item="0"/>
          <tpl hier="23" item="0"/>
        </tpls>
      </n>
      <n v="24566245.987500012" in="1">
        <tpls c="4">
          <tpl hier="5" item="1"/>
          <tpl fld="5" item="1"/>
          <tpl fld="3" item="1"/>
          <tpl hier="23" item="0"/>
        </tpls>
      </n>
      <n v="10532627.227499986" in="1">
        <tpls c="4">
          <tpl hier="5" item="1"/>
          <tpl fld="5" item="5"/>
          <tpl fld="3" item="1"/>
          <tpl hier="23" item="0"/>
        </tpls>
      </n>
      <n v="2.6560018593407078E-2" in="0">
        <tpls c="4">
          <tpl hier="5" item="1"/>
          <tpl fld="5" item="5"/>
          <tpl fld="3" item="0"/>
          <tpl hier="23" item="0"/>
        </tpls>
      </n>
      <n v="10812374.002499811" in="2">
        <tpls c="4">
          <tpl hier="5" item="1"/>
          <tpl fld="5" item="5"/>
          <tpl fld="3" item="2"/>
          <tpl hier="23" item="0"/>
        </tpls>
      </n>
      <n v="9618157.1849998366" in="2">
        <tpls c="4">
          <tpl hier="5" item="1"/>
          <tpl fld="5" item="7"/>
          <tpl fld="3" item="2"/>
          <tpl hier="23" item="0"/>
        </tpls>
      </n>
      <n v="7092212.3999999473" in="2">
        <tpls c="4">
          <tpl hier="5" item="1"/>
          <tpl fld="5" item="9"/>
          <tpl fld="3" item="2"/>
          <tpl hier="23" item="0"/>
        </tpls>
      </n>
      <n v="6566463.749999946" in="2">
        <tpls c="4">
          <tpl hier="5" item="1"/>
          <tpl fld="5" item="10"/>
          <tpl fld="3" item="2"/>
          <tpl hier="23" item="0"/>
        </tpls>
      </n>
      <n v="18798289.59749984" in="2">
        <tpls c="4">
          <tpl hier="5" item="1"/>
          <tpl fld="5" item="3"/>
          <tpl fld="3" item="2"/>
          <tpl hier="23" item="0"/>
        </tpls>
      </n>
      <n v="10887617.7899998" in="2">
        <tpls c="4">
          <tpl hier="5" item="1"/>
          <tpl fld="5" item="4"/>
          <tpl fld="3" item="2"/>
          <tpl hier="23" item="0"/>
        </tpls>
      </n>
      <n v="7388955.5774999429" in="2">
        <tpls c="4">
          <tpl hier="5" item="1"/>
          <tpl fld="5" item="8"/>
          <tpl fld="3" item="2"/>
          <tpl hier="23" item="0"/>
        </tpls>
      </n>
      <n v="26732307.419998936" in="2">
        <tpls c="4">
          <tpl hier="5" item="1"/>
          <tpl fld="5" item="1"/>
          <tpl fld="3" item="2"/>
          <tpl hier="23" item="0"/>
        </tpls>
      </n>
      <n v="21107740.814999875" in="2">
        <tpls c="4">
          <tpl hier="5" item="1"/>
          <tpl fld="5" item="2"/>
          <tpl fld="3" item="2"/>
          <tpl hier="23" item="0"/>
        </tpls>
      </n>
      <n v="10774461.389999807" in="2">
        <tpls c="4">
          <tpl hier="5" item="1"/>
          <tpl fld="5" item="6"/>
          <tpl fld="3" item="2"/>
          <tpl hier="23" item="0"/>
        </tpls>
      </n>
      <n v="0.11333814364957893" in="0">
        <tpls c="4">
          <tpl hier="5" item="1"/>
          <tpl fld="2" item="0"/>
          <tpl fld="3" item="0"/>
          <tpl hier="23" item="7"/>
        </tpls>
      </n>
      <n v="129688492.50000016" in="2">
        <tpls c="4">
          <tpl hier="5" item="1"/>
          <tpl fld="2" item="0"/>
          <tpl fld="3" item="2"/>
          <tpl hier="23" item="7"/>
        </tpls>
      </n>
      <n v="116486166.61500046" in="1">
        <tpls c="4">
          <tpl hier="5" item="1"/>
          <tpl fld="2" item="0"/>
          <tpl fld="3" item="1"/>
          <tpl hier="23" item="7"/>
        </tpls>
      </n>
      <n v="5.198166619059804E-2" in="0">
        <tpls c="4">
          <tpl hier="5" item="1"/>
          <tpl fld="5" item="4"/>
          <tpl fld="3" item="0"/>
          <tpl hier="23" item="7"/>
        </tpls>
      </n>
      <n v="5406657.0599999856" in="1">
        <tpls c="4">
          <tpl hier="5" item="1"/>
          <tpl fld="5" item="4"/>
          <tpl fld="3" item="1"/>
          <tpl hier="23" item="7"/>
        </tpls>
      </n>
      <n v="9.7270655507868398E-2" in="0">
        <tpls c="4">
          <tpl hier="5" item="1"/>
          <tpl fld="5" item="8"/>
          <tpl fld="3" item="0"/>
          <tpl hier="23" item="7"/>
        </tpls>
      </n>
      <n v="3926935.2149999873" in="1">
        <tpls c="4">
          <tpl hier="5" item="1"/>
          <tpl fld="5" item="8"/>
          <tpl fld="3" item="1"/>
          <tpl hier="23" item="7"/>
        </tpls>
      </n>
      <n v="9.3264052638915976E-2" in="0">
        <tpls c="4">
          <tpl hier="5" item="1"/>
          <tpl fld="5" item="10"/>
          <tpl fld="3" item="0"/>
          <tpl hier="23" item="7"/>
        </tpls>
      </n>
      <n v="3995698.9799999846" in="1">
        <tpls c="4">
          <tpl hier="5" item="1"/>
          <tpl fld="5" item="10"/>
          <tpl fld="3" item="1"/>
          <tpl hier="23" item="7"/>
        </tpls>
      </n>
      <n v="7675747.7474999893" in="1">
        <tpls c="4">
          <tpl hier="5" item="1"/>
          <tpl fld="5" item="1"/>
          <tpl fld="3" item="1"/>
          <tpl hier="23" item="7"/>
        </tpls>
      </n>
      <n v="0.13073625893013127" in="0">
        <tpls c="4">
          <tpl hier="5" item="1"/>
          <tpl fld="5" item="1"/>
          <tpl fld="3" item="0"/>
          <tpl hier="23" item="7"/>
        </tpls>
      </n>
      <n v="8536886.2424999941" in="1">
        <tpls c="4">
          <tpl hier="5" item="1"/>
          <tpl fld="5" item="3"/>
          <tpl fld="3" item="1"/>
          <tpl hier="23" item="7"/>
        </tpls>
      </n>
      <n v="0.16762424224137179" in="0">
        <tpls c="4">
          <tpl hier="5" item="1"/>
          <tpl fld="5" item="3"/>
          <tpl fld="3" item="0"/>
          <tpl hier="23" item="7"/>
        </tpls>
      </n>
      <n v="9.5251587803268215E-2" in="0">
        <tpls c="4">
          <tpl hier="5" item="1"/>
          <tpl fld="5" item="5"/>
          <tpl fld="3" item="0"/>
          <tpl hier="23" item="7"/>
        </tpls>
      </n>
      <n v="4279949.6774999863" in="1">
        <tpls c="4">
          <tpl hier="5" item="1"/>
          <tpl fld="5" item="5"/>
          <tpl fld="3" item="1"/>
          <tpl hier="23" item="7"/>
        </tpls>
      </n>
      <n v="0.10913467224536426" in="0">
        <tpls c="4">
          <tpl hier="5" item="1"/>
          <tpl fld="5" item="6"/>
          <tpl fld="3" item="0"/>
          <tpl hier="23" item="7"/>
        </tpls>
      </n>
      <n v="5774670.9824999878" in="1">
        <tpls c="4">
          <tpl hier="5" item="1"/>
          <tpl fld="5" item="6"/>
          <tpl fld="3" item="1"/>
          <tpl hier="23" item="7"/>
        </tpls>
      </n>
      <n v="0.11585352400323648" in="0">
        <tpls c="4">
          <tpl hier="5" item="1"/>
          <tpl fld="5" item="9"/>
          <tpl fld="3" item="0"/>
          <tpl hier="23" item="7"/>
        </tpls>
      </n>
      <n v="3302744.5499999919" in="1">
        <tpls c="4">
          <tpl hier="5" item="1"/>
          <tpl fld="5" item="9"/>
          <tpl fld="3" item="1"/>
          <tpl hier="23" item="7"/>
        </tpls>
      </n>
      <n v="0.14873580494499677" in="0">
        <tpls c="4">
          <tpl hier="5" item="1"/>
          <tpl fld="5" item="2"/>
          <tpl fld="3" item="0"/>
          <tpl hier="23" item="7"/>
        </tpls>
      </n>
      <n v="9953269.8299999945" in="1">
        <tpls c="4">
          <tpl hier="5" item="1"/>
          <tpl fld="5" item="2"/>
          <tpl fld="3" item="1"/>
          <tpl hier="23" item="7"/>
        </tpls>
      </n>
      <n v="5446550.3399999868" in="1">
        <tpls c="4">
          <tpl hier="5" item="1"/>
          <tpl fld="5" item="7"/>
          <tpl fld="3" item="1"/>
          <tpl hier="23" item="7"/>
        </tpls>
      </n>
      <n v="8.4442276540120612E-2" in="0">
        <tpls c="4">
          <tpl hier="5" item="1"/>
          <tpl fld="5" item="7"/>
          <tpl fld="3" item="0"/>
          <tpl hier="23" item="7"/>
        </tpls>
      </n>
      <n v="5906469.4499999536" in="2">
        <tpls c="4">
          <tpl hier="5" item="1"/>
          <tpl fld="5" item="7"/>
          <tpl fld="3" item="2"/>
          <tpl hier="23" item="7"/>
        </tpls>
      </n>
      <n v="4687621.6799999457" in="2">
        <tpls c="4">
          <tpl hier="5" item="1"/>
          <tpl fld="5" item="5"/>
          <tpl fld="3" item="2"/>
          <tpl hier="23" item="7"/>
        </tpls>
      </n>
      <n v="4308910.7774999682" in="2">
        <tpls c="4">
          <tpl hier="5" item="1"/>
          <tpl fld="5" item="8"/>
          <tpl fld="3" item="2"/>
          <tpl hier="23" item="7"/>
        </tpls>
      </n>
      <n v="3685379.1449999744" in="2">
        <tpls c="4">
          <tpl hier="5" item="1"/>
          <tpl fld="5" item="9"/>
          <tpl fld="3" item="2"/>
          <tpl hier="23" item="7"/>
        </tpls>
      </n>
      <n v="8679246.2924995199" in="2">
        <tpls c="4">
          <tpl hier="5" item="1"/>
          <tpl fld="5" item="1"/>
          <tpl fld="3" item="2"/>
          <tpl hier="23" item="7"/>
        </tpls>
      </n>
      <n v="6404887.8074999396" in="2">
        <tpls c="4">
          <tpl hier="5" item="1"/>
          <tpl fld="5" item="6"/>
          <tpl fld="3" item="2"/>
          <tpl hier="23" item="7"/>
        </tpls>
      </n>
      <n v="4368354.0599999661" in="2">
        <tpls c="4">
          <tpl hier="5" item="1"/>
          <tpl fld="5" item="10"/>
          <tpl fld="3" item="2"/>
          <tpl hier="23" item="7"/>
        </tpls>
      </n>
      <n v="11433677.429999795" in="2">
        <tpls c="4">
          <tpl hier="5" item="1"/>
          <tpl fld="5" item="2"/>
          <tpl fld="3" item="2"/>
          <tpl hier="23" item="7"/>
        </tpls>
      </n>
      <n v="9967875.3299998473" in="2">
        <tpls c="4">
          <tpl hier="5" item="1"/>
          <tpl fld="5" item="3"/>
          <tpl fld="3" item="2"/>
          <tpl hier="23" item="7"/>
        </tpls>
      </n>
      <n v="5687704.1024999451" in="2">
        <tpls c="4">
          <tpl hier="5" item="1"/>
          <tpl fld="5" item="4"/>
          <tpl fld="3" item="2"/>
          <tpl hier="23" item="7"/>
        </tpls>
      </n>
      <n v="-5.8065002099575998E-2" in="0">
        <tpls c="4">
          <tpl hier="5" item="1"/>
          <tpl fld="2" item="0"/>
          <tpl fld="3" item="0"/>
          <tpl hier="23" item="9"/>
        </tpls>
      </n>
      <n v="28403068.575000014" in="2">
        <tpls c="4">
          <tpl hier="5" item="1"/>
          <tpl fld="2" item="0"/>
          <tpl fld="3" item="2"/>
          <tpl hier="23" item="9"/>
        </tpls>
      </n>
      <n v="30153958.222500004" in="1">
        <tpls c="4">
          <tpl hier="5" item="1"/>
          <tpl fld="2" item="0"/>
          <tpl fld="3" item="1"/>
          <tpl hier="23" item="9"/>
        </tpls>
      </n>
      <n v="-0.25542327287309791" in="0">
        <tpls c="4">
          <tpl hier="5" item="1"/>
          <tpl fld="5" item="6"/>
          <tpl fld="3" item="0"/>
          <tpl hier="23" item="9"/>
        </tpls>
      </n>
      <n v="1147875.1200000015" in="1">
        <tpls c="4">
          <tpl hier="5" item="1"/>
          <tpl fld="5" item="6"/>
          <tpl fld="3" item="1"/>
          <tpl hier="23" item="9"/>
        </tpls>
      </n>
      <n v="-5.9191939970713307E-2" in="0">
        <tpls c="4">
          <tpl hier="5" item="1"/>
          <tpl fld="5" item="12"/>
          <tpl fld="3" item="0"/>
          <tpl hier="23" item="9"/>
        </tpls>
      </n>
      <n v="883038.97500000102" in="1">
        <tpls c="4">
          <tpl hier="5" item="1"/>
          <tpl fld="5" item="12"/>
          <tpl fld="3" item="1"/>
          <tpl hier="23" item="9"/>
        </tpls>
      </n>
      <n v="-0.10283853321920464" in="0">
        <tpls c="4">
          <tpl hier="5" item="1"/>
          <tpl fld="5" item="9"/>
          <tpl fld="3" item="0"/>
          <tpl hier="23" item="9"/>
        </tpls>
      </n>
      <n v="918475.68750000128" in="1">
        <tpls c="4">
          <tpl hier="5" item="1"/>
          <tpl fld="5" item="9"/>
          <tpl fld="3" item="1"/>
          <tpl hier="23" item="9"/>
        </tpls>
      </n>
      <n v="2440173.6974999942" in="1">
        <tpls c="4">
          <tpl hier="5" item="1"/>
          <tpl fld="5" item="2"/>
          <tpl fld="3" item="1"/>
          <tpl hier="23" item="9"/>
        </tpls>
      </n>
      <n v="-0.11008025280134709" in="0">
        <tpls c="4">
          <tpl hier="5" item="1"/>
          <tpl fld="5" item="2"/>
          <tpl fld="3" item="0"/>
          <tpl hier="23" item="9"/>
        </tpls>
      </n>
      <n v="2613276.5399999954" in="1">
        <tpls c="4">
          <tpl hier="5" item="1"/>
          <tpl fld="5" item="3"/>
          <tpl fld="3" item="1"/>
          <tpl hier="23" item="9"/>
        </tpls>
      </n>
      <n v="-4.4068895211527605E-2" in="0">
        <tpls c="4">
          <tpl hier="5" item="1"/>
          <tpl fld="5" item="3"/>
          <tpl fld="3" item="0"/>
          <tpl hier="23" item="9"/>
        </tpls>
      </n>
      <n v="-0.16563179962107005" in="0">
        <tpls c="4">
          <tpl hier="5" item="1"/>
          <tpl fld="5" item="11"/>
          <tpl fld="3" item="0"/>
          <tpl hier="23" item="9"/>
        </tpls>
      </n>
      <n v="1010319.3975000009" in="1">
        <tpls c="4">
          <tpl hier="5" item="1"/>
          <tpl fld="5" item="11"/>
          <tpl fld="3" item="1"/>
          <tpl hier="23" item="9"/>
        </tpls>
      </n>
      <n v="-3.1953086343591473E-2" in="0">
        <tpls c="4">
          <tpl hier="5" item="1"/>
          <tpl fld="5" item="5"/>
          <tpl fld="3" item="0"/>
          <tpl hier="23" item="9"/>
        </tpls>
      </n>
      <n v="1817757.2700000037" in="1">
        <tpls c="4">
          <tpl hier="5" item="1"/>
          <tpl fld="5" item="5"/>
          <tpl fld="3" item="1"/>
          <tpl hier="23" item="9"/>
        </tpls>
      </n>
      <n v="-6.6087136914520644E-2" in="0">
        <tpls c="4">
          <tpl hier="5" item="1"/>
          <tpl fld="5" item="13"/>
          <tpl fld="3" item="0"/>
          <tpl hier="23" item="9"/>
        </tpls>
      </n>
      <n v="831085.02750000102" in="1">
        <tpls c="4">
          <tpl hier="5" item="1"/>
          <tpl fld="5" item="13"/>
          <tpl fld="3" item="1"/>
          <tpl hier="23" item="9"/>
        </tpls>
      </n>
      <n v="9.6763792543916066E-2" in="0">
        <tpls c="4">
          <tpl hier="5" item="1"/>
          <tpl fld="5" item="1"/>
          <tpl fld="3" item="0"/>
          <tpl hier="23" item="9"/>
        </tpls>
      </n>
      <n v="5466213.689999993" in="1">
        <tpls c="4">
          <tpl hier="5" item="1"/>
          <tpl fld="5" item="1"/>
          <tpl fld="3" item="1"/>
          <tpl hier="23" item="9"/>
        </tpls>
      </n>
      <n v="1217873.2125000027" in="1">
        <tpls c="4">
          <tpl hier="5" item="1"/>
          <tpl fld="5" item="4"/>
          <tpl fld="3" item="1"/>
          <tpl hier="23" item="9"/>
        </tpls>
      </n>
      <n v="-0.15214553583918525" in="0">
        <tpls c="4">
          <tpl hier="5" item="1"/>
          <tpl fld="5" item="4"/>
          <tpl fld="3" item="0"/>
          <tpl hier="23" item="9"/>
        </tpls>
      </n>
      <n v="1032579.2399999999" in="2">
        <tpls c="4">
          <tpl hier="5" item="1"/>
          <tpl fld="5" item="4"/>
          <tpl fld="3" item="2"/>
          <tpl hier="23" item="9"/>
        </tpls>
      </n>
      <n v="842978.37750000053" in="2">
        <tpls c="4">
          <tpl hier="5" item="1"/>
          <tpl fld="5" item="11"/>
          <tpl fld="3" item="2"/>
          <tpl hier="23" item="9"/>
        </tpls>
      </n>
      <n v="830770.18500000075" in="2">
        <tpls c="4">
          <tpl hier="5" item="1"/>
          <tpl fld="5" item="12"/>
          <tpl fld="3" item="2"/>
          <tpl hier="23" item="9"/>
        </tpls>
      </n>
      <n v="776160.99750000029" in="2">
        <tpls c="4">
          <tpl hier="5" item="1"/>
          <tpl fld="5" item="13"/>
          <tpl fld="3" item="2"/>
          <tpl hier="23" item="9"/>
        </tpls>
      </n>
      <n v="2171558.759999997" in="2">
        <tpls c="4">
          <tpl hier="5" item="1"/>
          <tpl fld="5" item="2"/>
          <tpl fld="3" item="2"/>
          <tpl hier="23" item="9"/>
        </tpls>
      </n>
      <n v="1759674.3150000025" in="2">
        <tpls c="4">
          <tpl hier="5" item="1"/>
          <tpl fld="5" item="5"/>
          <tpl fld="3" item="2"/>
          <tpl hier="23" item="9"/>
        </tpls>
      </n>
      <n v="824020.99500000058" in="2">
        <tpls c="4">
          <tpl hier="5" item="1"/>
          <tpl fld="5" item="9"/>
          <tpl fld="3" item="2"/>
          <tpl hier="23" item="9"/>
        </tpls>
      </n>
      <n v="5995145.2574998662" in="2">
        <tpls c="4">
          <tpl hier="5" item="1"/>
          <tpl fld="5" item="1"/>
          <tpl fld="3" item="2"/>
          <tpl hier="23" item="9"/>
        </tpls>
      </n>
      <n v="2498112.3299999922" in="2">
        <tpls c="4">
          <tpl hier="5" item="1"/>
          <tpl fld="5" item="3"/>
          <tpl fld="3" item="2"/>
          <tpl hier="23" item="9"/>
        </tpls>
      </n>
      <n v="854681.10000000114" in="2">
        <tpls c="4">
          <tpl hier="5" item="1"/>
          <tpl fld="5" item="6"/>
          <tpl fld="3" item="2"/>
          <tpl hier="23" item="9"/>
        </tpls>
      </n>
      <n v="133202585.1450001" in="2">
        <tpls c="4">
          <tpl hier="5" item="1"/>
          <tpl fld="2" item="0"/>
          <tpl fld="3" item="3"/>
          <tpl hier="23" item="0"/>
        </tpls>
      </n>
      <n v="6045315.6749999672" in="2">
        <tpls c="4">
          <tpl hier="5" item="1"/>
          <tpl fld="5" item="7"/>
          <tpl fld="3" item="3"/>
          <tpl hier="23" item="0"/>
        </tpls>
      </n>
      <n v="5093347.2449999675" in="2">
        <tpls c="4">
          <tpl hier="5" item="1"/>
          <tpl fld="5" item="5"/>
          <tpl fld="3" item="3"/>
          <tpl hier="23" item="0"/>
        </tpls>
      </n>
      <n v="4307166.2024999829" in="2">
        <tpls c="4">
          <tpl hier="5" item="1"/>
          <tpl fld="5" item="8"/>
          <tpl fld="3" item="3"/>
          <tpl hier="23" item="0"/>
        </tpls>
      </n>
      <n v="3804985.7474999898" in="2">
        <tpls c="4">
          <tpl hier="5" item="1"/>
          <tpl fld="5" item="9"/>
          <tpl fld="3" item="3"/>
          <tpl hier="23" item="0"/>
        </tpls>
      </n>
      <n v="8971295.129999144" in="2">
        <tpls c="4">
          <tpl hier="5" item="1"/>
          <tpl fld="5" item="1"/>
          <tpl fld="3" item="3"/>
          <tpl hier="23" item="0"/>
        </tpls>
      </n>
      <n v="6709493.7524999697" in="2">
        <tpls c="4">
          <tpl hier="5" item="1"/>
          <tpl fld="5" item="6"/>
          <tpl fld="3" item="3"/>
          <tpl hier="23" item="0"/>
        </tpls>
      </n>
      <n v="4364205.1949999696" in="2">
        <tpls c="4">
          <tpl hier="5" item="1"/>
          <tpl fld="5" item="10"/>
          <tpl fld="3" item="3"/>
          <tpl hier="23" item="0"/>
        </tpls>
      </n>
      <n v="12462185.924999859" in="2">
        <tpls c="4">
          <tpl hier="5" item="1"/>
          <tpl fld="5" item="2"/>
          <tpl fld="3" item="3"/>
          <tpl hier="23" item="0"/>
        </tpls>
      </n>
      <n v="9908349.359999897" in="2">
        <tpls c="4">
          <tpl hier="5" item="1"/>
          <tpl fld="5" item="3"/>
          <tpl fld="3" item="3"/>
          <tpl hier="23" item="0"/>
        </tpls>
      </n>
      <n v="5896999.9199999766" in="2">
        <tpls c="4">
          <tpl hier="5" item="1"/>
          <tpl fld="5" item="4"/>
          <tpl fld="3" item="3"/>
          <tpl hier="23" item="0"/>
        </tpls>
      </n>
      <n v="123156358.71000062" in="1">
        <tpls c="5">
          <tpl hier="5" item="1"/>
          <tpl fld="2" item="0"/>
          <tpl hier="15" item="2"/>
          <tpl fld="3" item="1"/>
          <tpl hier="23" item="0"/>
        </tpls>
      </n>
      <n v="8.1572941423638412E-2" in="0">
        <tpls c="5">
          <tpl hier="5" item="1"/>
          <tpl fld="2" item="0"/>
          <tpl hier="15" item="2"/>
          <tpl fld="3" item="0"/>
          <tpl hier="23" item="0"/>
        </tpls>
      </n>
      <n v="133202585.1450001" in="2">
        <tpls c="5">
          <tpl hier="5" item="1"/>
          <tpl fld="2" item="0"/>
          <tpl hier="15" item="2"/>
          <tpl fld="3" item="3"/>
          <tpl hier="23" item="0"/>
        </tpls>
      </n>
      <n v="5896999.9199999766" in="2">
        <tpls c="5">
          <tpl hier="5" item="1"/>
          <tpl fld="5" item="4"/>
          <tpl hier="15" item="2"/>
          <tpl fld="3" item="3"/>
          <tpl hier="23" item="0"/>
        </tpls>
      </n>
      <n v="5791547.8424999854" in="1">
        <tpls c="5">
          <tpl hier="5" item="1"/>
          <tpl fld="5" item="4"/>
          <tpl hier="15" item="2"/>
          <tpl fld="3" item="1"/>
          <tpl hier="23" item="0"/>
        </tpls>
      </n>
      <n v="1.8207926510794691E-2" in="0">
        <tpls c="5">
          <tpl hier="5" item="1"/>
          <tpl fld="5" item="4"/>
          <tpl hier="15" item="2"/>
          <tpl fld="3" item="0"/>
          <tpl hier="23" item="0"/>
        </tpls>
      </n>
      <n v="4307166.2024999829" in="2">
        <tpls c="5">
          <tpl hier="5" item="1"/>
          <tpl fld="5" item="8"/>
          <tpl hier="15" item="2"/>
          <tpl fld="3" item="3"/>
          <tpl hier="23" item="0"/>
        </tpls>
      </n>
      <n v="4.9533308981054187E-2" in="0">
        <tpls c="5">
          <tpl hier="5" item="1"/>
          <tpl fld="5" item="8"/>
          <tpl hier="15" item="2"/>
          <tpl fld="3" item="0"/>
          <tpl hier="23" item="0"/>
        </tpls>
      </n>
      <n v="4103887.0949999876" in="1">
        <tpls c="5">
          <tpl hier="5" item="1"/>
          <tpl fld="5" item="8"/>
          <tpl hier="15" item="2"/>
          <tpl fld="3" item="1"/>
          <tpl hier="23" item="0"/>
        </tpls>
      </n>
      <n v="3984531.494999988" in="1">
        <tpls c="5">
          <tpl hier="5" item="1"/>
          <tpl fld="5" item="10"/>
          <tpl hier="15" item="2"/>
          <tpl fld="3" item="1"/>
          <tpl hier="23" item="0"/>
        </tpls>
      </n>
      <n v="9.5286911516803741E-2" in="0">
        <tpls c="5">
          <tpl hier="5" item="1"/>
          <tpl fld="5" item="10"/>
          <tpl hier="15" item="2"/>
          <tpl fld="3" item="0"/>
          <tpl hier="23" item="0"/>
        </tpls>
      </n>
      <n v="4364205.1949999696" in="2">
        <tpls c="5">
          <tpl hier="5" item="1"/>
          <tpl fld="5" item="10"/>
          <tpl hier="15" item="2"/>
          <tpl fld="3" item="3"/>
          <tpl hier="23" item="0"/>
        </tpls>
      </n>
      <n v="8231931.0149999941" in="1">
        <tpls c="5">
          <tpl hier="5" item="1"/>
          <tpl fld="5" item="1"/>
          <tpl hier="15" item="2"/>
          <tpl fld="3" item="1"/>
          <tpl hier="23" item="0"/>
        </tpls>
      </n>
      <n v="8971295.129999144" in="2">
        <tpls c="5">
          <tpl hier="5" item="1"/>
          <tpl fld="5" item="1"/>
          <tpl hier="15" item="2"/>
          <tpl fld="3" item="3"/>
          <tpl hier="23" item="0"/>
        </tpls>
      </n>
      <n v="8.9816607264067372E-2" in="0">
        <tpls c="5">
          <tpl hier="5" item="1"/>
          <tpl fld="5" item="1"/>
          <tpl hier="15" item="2"/>
          <tpl fld="3" item="0"/>
          <tpl hier="23" item="0"/>
        </tpls>
      </n>
      <n v="9908349.359999897" in="2">
        <tpls c="5">
          <tpl hier="5" item="1"/>
          <tpl fld="5" item="3"/>
          <tpl hier="15" item="2"/>
          <tpl fld="3" item="3"/>
          <tpl hier="23" item="0"/>
        </tpls>
      </n>
      <n v="8805571.7399999946" in="1">
        <tpls c="5">
          <tpl hier="5" item="1"/>
          <tpl fld="5" item="3"/>
          <tpl hier="15" item="2"/>
          <tpl fld="3" item="1"/>
          <tpl hier="23" item="0"/>
        </tpls>
      </n>
      <n v="0.12523634495991318" in="0">
        <tpls c="5">
          <tpl hier="5" item="1"/>
          <tpl fld="5" item="3"/>
          <tpl hier="15" item="2"/>
          <tpl fld="3" item="0"/>
          <tpl hier="23" item="0"/>
        </tpls>
      </n>
      <n v="4732047.3899999838" in="1">
        <tpls c="5">
          <tpl hier="5" item="1"/>
          <tpl fld="5" item="5"/>
          <tpl hier="15" item="2"/>
          <tpl fld="3" item="1"/>
          <tpl hier="23" item="0"/>
        </tpls>
      </n>
      <n v="5093347.2449999675" in="2">
        <tpls c="5">
          <tpl hier="5" item="1"/>
          <tpl fld="5" item="5"/>
          <tpl hier="15" item="2"/>
          <tpl fld="3" item="3"/>
          <tpl hier="23" item="0"/>
        </tpls>
      </n>
      <n v="7.6351698371301582E-2" in="0">
        <tpls c="5">
          <tpl hier="5" item="1"/>
          <tpl fld="5" item="5"/>
          <tpl hier="15" item="2"/>
          <tpl fld="3" item="0"/>
          <tpl hier="23" item="0"/>
        </tpls>
      </n>
      <n v="6124028.5049999971" in="1">
        <tpls c="5">
          <tpl hier="5" item="1"/>
          <tpl fld="5" item="6"/>
          <tpl hier="15" item="2"/>
          <tpl fld="3" item="1"/>
          <tpl hier="23" item="0"/>
        </tpls>
      </n>
      <n v="9.560132632007938E-2" in="0">
        <tpls c="5">
          <tpl hier="5" item="1"/>
          <tpl fld="5" item="6"/>
          <tpl hier="15" item="2"/>
          <tpl fld="3" item="0"/>
          <tpl hier="23" item="0"/>
        </tpls>
      </n>
      <n v="6709493.7524999697" in="2">
        <tpls c="5">
          <tpl hier="5" item="1"/>
          <tpl fld="5" item="6"/>
          <tpl hier="15" item="2"/>
          <tpl fld="3" item="3"/>
          <tpl hier="23" item="0"/>
        </tpls>
      </n>
      <n v="3804985.7474999898" in="2">
        <tpls c="5">
          <tpl hier="5" item="1"/>
          <tpl fld="5" item="9"/>
          <tpl hier="15" item="2"/>
          <tpl fld="3" item="3"/>
          <tpl hier="23" item="0"/>
        </tpls>
      </n>
      <n v="3419944.3424999928" in="1">
        <tpls c="5">
          <tpl hier="5" item="1"/>
          <tpl fld="5" item="9"/>
          <tpl hier="15" item="2"/>
          <tpl fld="3" item="1"/>
          <tpl hier="23" item="0"/>
        </tpls>
      </n>
      <n v="0.11258703839563956" in="0">
        <tpls c="5">
          <tpl hier="5" item="1"/>
          <tpl fld="5" item="9"/>
          <tpl hier="15" item="2"/>
          <tpl fld="3" item="0"/>
          <tpl hier="23" item="0"/>
        </tpls>
      </n>
      <n v="12462185.924999859" in="2">
        <tpls c="5">
          <tpl hier="5" item="1"/>
          <tpl fld="5" item="2"/>
          <tpl hier="15" item="2"/>
          <tpl fld="3" item="3"/>
          <tpl hier="23" item="0"/>
        </tpls>
      </n>
      <n v="0.12965909661010255" in="0">
        <tpls c="5">
          <tpl hier="5" item="1"/>
          <tpl fld="5" item="2"/>
          <tpl hier="15" item="2"/>
          <tpl fld="3" item="0"/>
          <tpl hier="23" item="0"/>
        </tpls>
      </n>
      <n v="11031811.24499999" in="1">
        <tpls c="5">
          <tpl hier="5" item="1"/>
          <tpl fld="5" item="2"/>
          <tpl hier="15" item="2"/>
          <tpl fld="3" item="1"/>
          <tpl hier="23" item="0"/>
        </tpls>
      </n>
      <n v="6045315.6749999672" in="2">
        <tpls c="5">
          <tpl hier="5" item="1"/>
          <tpl fld="5" item="7"/>
          <tpl hier="15" item="2"/>
          <tpl fld="3" item="3"/>
          <tpl hier="23" item="0"/>
        </tpls>
      </n>
      <n v="1.668472377671713E-2" in="0">
        <tpls c="5">
          <tpl hier="5" item="1"/>
          <tpl fld="5" item="7"/>
          <tpl hier="15" item="2"/>
          <tpl fld="3" item="0"/>
          <tpl hier="23" item="0"/>
        </tpls>
      </n>
      <n v="5946106.5299999835" in="1">
        <tpls c="5">
          <tpl hier="5" item="1"/>
          <tpl fld="5" item="7"/>
          <tpl hier="15" item="2"/>
          <tpl fld="3" item="1"/>
          <tpl hier="23" item="0"/>
        </tpls>
      </n>
    </entries>
    <sets count="12">
      <set count="1" maxRank="1" setDefinition="{[Products].[Segment].[All]}">
        <tpls c="1">
          <tpl hier="23" item="4294967295"/>
        </tpls>
      </set>
      <set count="1" maxRank="1" setDefinition="{[Calendar].[Year].&amp;[2013]}">
        <tpls c="1">
          <tpl fld="0" item="0"/>
        </tpls>
      </set>
      <set count="1" maxRank="1" setDefinition="{[Manufacturer].[IsVanarsdel].&amp;[Our Sales]}">
        <tpls c="1">
          <tpl fld="1" item="0"/>
        </tpls>
      </set>
      <set count="1" maxRank="1" setDefinition="{[Locations].[Country].&amp;[USA]}">
        <tpls c="1">
          <tpl fld="2" item="0"/>
        </tpls>
      </set>
      <set count="1" maxRank="1" setDefinition="{[Calendar].[Year].&amp;[2014]}">
        <tpls c="1">
          <tpl fld="0" item="1"/>
        </tpls>
      </set>
      <set count="49" maxRank="1" setDefinition="[Locations].[Geo].[Country].[USA].children">
        <tpls c="1">
          <tpl fld="5" item="0"/>
        </tpls>
      </set>
      <set count="49" maxRank="10" setDefinition="[Locations].[Geo].[Country].[USA].children" sortType="descending">
        <tpls c="1">
          <tpl fld="5" item="1"/>
        </tpls>
        <tpls c="1">
          <tpl fld="5" item="2"/>
        </tpls>
        <tpls c="1">
          <tpl fld="5" item="3"/>
        </tpls>
        <tpls c="1">
          <tpl fld="5" item="4"/>
        </tpls>
        <tpls c="1">
          <tpl fld="5" item="5"/>
        </tpls>
        <tpls c="1">
          <tpl fld="5" item="6"/>
        </tpls>
        <tpls c="1">
          <tpl fld="5" item="7"/>
        </tpls>
        <tpls c="1">
          <tpl fld="5" item="8"/>
        </tpls>
        <tpls c="1">
          <tpl fld="5" item="9"/>
        </tpls>
        <tpls c="1">
          <tpl fld="5" item="10"/>
        </tpls>
        <sortByTuple c="3">
          <tpl fld="2" item="0"/>
          <tpl hier="23" item="4294967295"/>
          <tpl fld="3" item="2"/>
        </sortByTuple>
      </set>
      <set count="1" maxRank="1" setDefinition="{[Products].[Segment].&amp;[Moderation]}">
        <tpls c="1">
          <tpl fld="6" item="0"/>
        </tpls>
      </set>
      <set count="49" maxRank="10" setDefinition="[Locations].[Geo].[Country].[USA].children" sortType="descending">
        <tpls c="1">
          <tpl fld="5" item="2"/>
        </tpls>
        <tpls c="1">
          <tpl fld="5" item="3"/>
        </tpls>
        <tpls c="1">
          <tpl fld="5" item="1"/>
        </tpls>
        <tpls c="1">
          <tpl fld="5" item="6"/>
        </tpls>
        <tpls c="1">
          <tpl fld="5" item="7"/>
        </tpls>
        <tpls c="1">
          <tpl fld="5" item="4"/>
        </tpls>
        <tpls c="1">
          <tpl fld="5" item="5"/>
        </tpls>
        <tpls c="1">
          <tpl fld="5" item="10"/>
        </tpls>
        <tpls c="1">
          <tpl fld="5" item="8"/>
        </tpls>
        <tpls c="1">
          <tpl fld="5" item="9"/>
        </tpls>
        <sortByTuple c="3">
          <tpl fld="2" item="0"/>
          <tpl fld="6" item="0"/>
          <tpl fld="3" item="2"/>
        </sortByTuple>
      </set>
      <set count="1" maxRank="1" setDefinition="{[Products].[Segment].&amp;[Extreme]}">
        <tpls c="1">
          <tpl fld="6" item="1"/>
        </tpls>
      </set>
      <set count="49" maxRank="10" setDefinition="[Locations].[Geo].[Country].[USA].children" sortType="descending">
        <tpls c="1">
          <tpl fld="5" item="1"/>
        </tpls>
        <tpls c="1">
          <tpl fld="5" item="3"/>
        </tpls>
        <tpls c="1">
          <tpl fld="5" item="2"/>
        </tpls>
        <tpls c="1">
          <tpl fld="5" item="5"/>
        </tpls>
        <tpls c="1">
          <tpl fld="5" item="4"/>
        </tpls>
        <tpls c="1">
          <tpl fld="5" item="6"/>
        </tpls>
        <tpls c="1">
          <tpl fld="5" item="11"/>
        </tpls>
        <tpls c="1">
          <tpl fld="5" item="9"/>
        </tpls>
        <tpls c="1">
          <tpl fld="5" item="12"/>
        </tpls>
        <tpls c="1">
          <tpl fld="5" item="13"/>
        </tpls>
        <sortByTuple c="3">
          <tpl fld="2" item="0"/>
          <tpl fld="6" item="1"/>
          <tpl fld="3" item="2"/>
        </sortByTuple>
      </set>
      <set count="49" maxRank="10" setDefinition="[Locations].[Geo].[Country].[USA].children" sortType="descending">
        <tpls c="1">
          <tpl fld="5" item="2"/>
        </tpls>
        <tpls c="1">
          <tpl fld="5" item="3"/>
        </tpls>
        <tpls c="1">
          <tpl fld="5" item="1"/>
        </tpls>
        <tpls c="1">
          <tpl fld="5" item="6"/>
        </tpls>
        <tpls c="1">
          <tpl fld="5" item="7"/>
        </tpls>
        <tpls c="1">
          <tpl fld="5" item="4"/>
        </tpls>
        <tpls c="1">
          <tpl fld="5" item="5"/>
        </tpls>
        <tpls c="1">
          <tpl fld="5" item="10"/>
        </tpls>
        <tpls c="1">
          <tpl fld="5" item="8"/>
        </tpls>
        <tpls c="1">
          <tpl fld="5" item="9"/>
        </tpls>
        <sortByTuple c="3">
          <tpl fld="2" item="0"/>
          <tpl hier="23" item="4294967295"/>
          <tpl fld="3" item="3"/>
        </sortByTuple>
      </set>
    </sets>
    <queryCache count="6">
      <query mdx="[Measures].[GrowthFromLastYear]">
        <tpls c="1">
          <tpl fld="3" item="0"/>
        </tpls>
      </query>
      <query mdx="[Measures].[LastYearRevenue]">
        <tpls c="1">
          <tpl fld="3" item="1"/>
        </tpls>
      </query>
      <query mdx="=CUBEMEMBER(&quot;ThisWorkbookDataModel&quot;,&quot;[Measures].[1-TotRevenue]&quot;,CUBERANKEDMEMBER(&quot;ThisWorkbookDataModel&quot;,Slicer_Year1,1)&amp;&quot; Revenue&quot;)"/>
      <query mdx=""/>
      <query mdx="[Measures].[TotRevenue]">
        <tpls c="1">
          <tpl fld="3" item="2"/>
        </tpls>
      </query>
      <query mdx="[Measures].[OurSales]">
        <tpls c="1">
          <tpl fld="3" item="3"/>
        </tpls>
      </query>
    </queryCache>
    <serverFormats count="3">
      <serverFormat format="0.00 %;-0.00 %;0.00 %"/>
      <serverFormat format="\$#,0.00;(\$#,0.00);\$#,0.00"/>
      <serverFormat format="\$#,0;(\$#,0);\$#,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Dany Hoter" refreshedDate="42216.014161458334" backgroundQuery="1" createdVersion="6" refreshedVersion="6" minRefreshableVersion="3" recordCount="0" supportSubquery="1" supportAdvancedDrill="1">
  <cacheSource type="external" connectionId="8"/>
  <cacheFields count="2">
    <cacheField name="[Measures].[TotRevenue]" caption="TotRevenue" numFmtId="0" hierarchy="34" level="32767"/>
    <cacheField name="[Calendar].[Year].[Year]" caption="Year" numFmtId="0" hierarchy="5"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Dany Hoter" refreshedDate="42215.25161875"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88"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Dany Hoter" refreshedDate="42215.251642129631"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89"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Dany Hoter" refreshedDate="42215.251664120369"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0"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Dany Hoter" refreshedDate="42215.25170763889"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Dany Hoter" refreshedDate="42215.251725694441"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3"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Dany Hoter" refreshedDate="42215.251624537035"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7">
    <cacheField name="[Measures].[TotRevenue]" caption="TotRevenue" numFmtId="0" hierarchy="34"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6"/>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5"/>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4"/>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PivotChartTable4" cacheId="1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5" columnCount="1" cacheId="30">
        <x15:pivotRow count="1">
          <x15:c>
            <x15:v>1.3745426089191715</x15:v>
            <x15:x in="0"/>
          </x15:c>
        </x15:pivotRow>
        <x15:pivotRow count="1">
          <x15:c>
            <x15:v>2.0855204803662319</x15:v>
            <x15:x in="0"/>
          </x15:c>
        </x15:pivotRow>
        <x15:pivotRow count="1">
          <x15:c>
            <x15:v>-2.6086585484973113</x15:v>
            <x15:x in="0"/>
          </x15:c>
        </x15:pivotRow>
        <x15:pivotRow count="1">
          <x15:c>
            <x15:v>-2.0450518944870377</x15:v>
            <x15:x in="0"/>
          </x15:c>
        </x15:pivotRow>
        <x15:pivotRow count="1">
          <x15:c>
            <x15:v>-0.3088840144071181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Products]"/>
      </x15:pivotTableUISettings>
    </ext>
  </extLst>
</pivotTableDefinition>
</file>

<file path=xl/pivotTables/pivotTable2.xml><?xml version="1.0" encoding="utf-8"?>
<pivotTableDefinition xmlns="http://schemas.openxmlformats.org/spreadsheetml/2006/main" name="PivotChartTable2" cacheId="1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5" firstHeaderRow="1" firstDataRow="1" firstDataCol="1"/>
  <pivotFields count="8">
    <pivotField dataField="1" showAll="0"/>
    <pivotField axis="axisRow" allDrilled="1" showAll="0" dataSourceSort="1">
      <items count="2">
        <item c="1" x="0"/>
        <item t="default"/>
      </items>
    </pivotField>
    <pivotField axis="axisRow" allDrilled="1" showAll="0" dataSourceSort="1">
      <items count="13">
        <item c="1" x="0"/>
        <item c="1" x="1"/>
        <item c="1" x="2"/>
        <item c="1" x="3"/>
        <item c="1" x="4"/>
        <item c="1" x="5"/>
        <item c="1" x="6"/>
        <item c="1" x="7"/>
        <item c="1" x="8"/>
        <item c="1" x="9"/>
        <item c="1" x="10"/>
        <item c="1" x="1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2">
    <field x="1"/>
    <field x="2"/>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4" columnCount="1" cacheId="2">
        <x15:pivotRow count="1">
          <x15:c>
            <x15:v>8.1572941423638412E-2</x15:v>
            <x15:x in="0"/>
          </x15:c>
        </x15:pivotRow>
        <x15:pivotRow count="1">
          <x15:c>
            <x15:v>1.0520717663411708E-2</x15:v>
            <x15:x in="0"/>
          </x15:c>
        </x15:pivotRow>
        <x15:pivotRow count="1">
          <x15:c>
            <x15:v>-3.5574194423790118E-2</x15:v>
            <x15:x in="0"/>
          </x15:c>
        </x15:pivotRow>
        <x15:pivotRow count="1">
          <x15:c>
            <x15:v>-0.18351460477110818</x15:v>
            <x15:x in="0"/>
          </x15:c>
        </x15:pivotRow>
        <x15:pivotRow count="1">
          <x15:c>
            <x15:v>5.4237676191740199E-2</x15:v>
            <x15:x in="0"/>
          </x15:c>
        </x15:pivotRow>
        <x15:pivotRow count="1">
          <x15:c>
            <x15:v>7.2365642813455866E-2</x15:v>
            <x15:x in="0"/>
          </x15:c>
        </x15:pivotRow>
        <x15:pivotRow count="1">
          <x15:c>
            <x15:v>8.0002534876193909E-2</x15:v>
            <x15:x in="0"/>
          </x15:c>
        </x15:pivotRow>
        <x15:pivotRow count="1">
          <x15:c>
            <x15:v>0.18340141131579249</x15:v>
            <x15:x in="0"/>
          </x15:c>
        </x15:pivotRow>
        <x15:pivotRow count="1">
          <x15:c>
            <x15:v>0.28837637763676072</x15:v>
            <x15:x in="0"/>
          </x15:c>
        </x15:pivotRow>
        <x15:pivotRow count="1">
          <x15:c>
            <x15:v>0.30452172189345061</x15:v>
            <x15:x in="0"/>
          </x15:c>
        </x15:pivotRow>
        <x15:pivotRow count="1">
          <x15:c>
            <x15:v>0.22316336385859789</x15:v>
            <x15:x in="0"/>
          </x15:c>
        </x15:pivotRow>
        <x15:pivotRow count="1">
          <x15:c>
            <x15:v>0.13577530913667724</x15:v>
            <x15:x in="0"/>
          </x15:c>
        </x15:pivotRow>
        <x15:pivotRow count="1">
          <x15:c>
            <x15:v>-3.6487899678702564E-2</x15:v>
            <x15:x in="0"/>
          </x15:c>
        </x15:pivotRow>
        <x15:pivotRow count="1">
          <x15:c>
            <x15:v>8.1572941423638412E-2</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Lst>
</pivotTableDefinition>
</file>

<file path=xl/pivotTables/pivotTable3.xml><?xml version="1.0" encoding="utf-8"?>
<pivotTableDefinition xmlns="http://schemas.openxmlformats.org/spreadsheetml/2006/main" name="PivotChartTable1" cacheId="1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7" firstHeaderRow="1" firstDataRow="1" firstDataCol="1"/>
  <pivotFields count="7">
    <pivotField dataField="1" showAll="0"/>
    <pivotField axis="axisRow" allDrilled="1" showAll="0" dataSourceSort="1">
      <items count="6">
        <item c="1" x="0"/>
        <item c="1" x="1"/>
        <item c="1" x="2"/>
        <item c="1" x="3"/>
        <item c="1" x="4"/>
        <item t="default"/>
      </items>
    </pivotField>
    <pivotField axis="axisRow" showAll="0" dataSourceSort="1">
      <items count="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6" columnCount="1" cacheId="1">
        <x15:pivotRow count="1">
          <x15:c>
            <x15:v>115245352.26749916</x15:v>
            <x15:x in="0"/>
          </x15:c>
        </x15:pivotRow>
        <x15:pivotRow count="1">
          <x15:c>
            <x15:v>123156358.70999962</x15:v>
            <x15:x in="0"/>
          </x15:c>
        </x15:pivotRow>
        <x15:pivotRow count="1">
          <x15:c>
            <x15:v>133202585.14499995</x15:v>
            <x15:x in="0"/>
          </x15:c>
        </x15:pivotRow>
        <x15:pivotRow count="1">
          <x15:c>
            <x15:v>126181677.92999728</x15:v>
            <x15:x in="0"/>
          </x15:c>
        </x15:pivotRow>
        <x15:pivotRow count="1">
          <x15:c>
            <x15:v>60118276.89000053</x15:v>
            <x15:x in="0"/>
          </x15:c>
        </x15:pivotRow>
        <x15:pivotRow count="1">
          <x15:c>
            <x15:v>557904250.94250011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Lst>
</pivotTableDefinition>
</file>

<file path=xl/pivotTables/pivotTable4.xml><?xml version="1.0" encoding="utf-8"?>
<pivotTableDefinition xmlns="http://schemas.openxmlformats.org/spreadsheetml/2006/main" name="PivotChartTable3"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D8" firstHeaderRow="1" firstDataRow="2" firstDataCol="1"/>
  <pivotFields count="5">
    <pivotField axis="axisRow" allDrilled="1" showAll="0" dataSourceSort="1" defaultAttributeDrillState="1">
      <items count="6">
        <item x="0"/>
        <item x="1"/>
        <item x="2"/>
        <item x="3"/>
        <item x="4"/>
        <item t="default"/>
      </items>
    </pivotField>
    <pivotField axis="axisCol" allDrilled="1" showAll="0" dataSourceSort="1" defaultAttributeDrillState="1">
      <items count="3">
        <item s="1" x="0"/>
        <item s="1" x="1"/>
        <item t="default"/>
      </items>
    </pivotField>
    <pivotField allDrilled="1" showAll="0" dataSourceSort="1" defaultAttributeDrillState="1"/>
    <pivotField dataField="1" showAll="0"/>
    <pivotField allDrilled="1" showAll="0" dataSourceSort="1" defaultAttributeDrillState="1"/>
  </pivotFields>
  <rowFields count="1">
    <field x="0"/>
  </rowFields>
  <rowItems count="6">
    <i>
      <x/>
    </i>
    <i>
      <x v="1"/>
    </i>
    <i>
      <x v="2"/>
    </i>
    <i>
      <x v="3"/>
    </i>
    <i>
      <x v="4"/>
    </i>
    <i t="grand">
      <x/>
    </i>
  </rowItems>
  <colFields count="1">
    <field x="1"/>
  </colFields>
  <colItems count="3">
    <i>
      <x/>
    </i>
    <i>
      <x v="1"/>
    </i>
    <i t="grand">
      <x/>
    </i>
  </colItems>
  <dataFields count="1">
    <dataField fld="3" subtotal="count" baseField="0" baseItem="0"/>
  </dataFields>
  <chartFormats count="2">
    <chartFormat chart="0" format="16" series="1">
      <pivotArea type="data" outline="0" fieldPosition="0">
        <references count="2">
          <reference field="4294967294" count="1" selected="0">
            <x v="0"/>
          </reference>
          <reference field="1" count="1" selected="0">
            <x v="0"/>
          </reference>
        </references>
      </pivotArea>
    </chartFormat>
    <chartFormat chart="0" format="17" series="1">
      <pivotArea type="data" outline="0" fieldPosition="0">
        <references count="2">
          <reference field="4294967294" count="1" selected="0">
            <x v="0"/>
          </reference>
          <reference field="1" count="1" selected="0">
            <x v="1"/>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howShare].[ShowMArketShare].&amp;[Absolute]"/>
      </members>
    </pivotHierarch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24"/>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3" cacheId="14">
        <x15:pivotRow count="3">
          <x15:c>
            <x15:v>181587795.48005047</x15:v>
          </x15:c>
          <x15:c>
            <x15:v>172266948.0000242</x15:v>
          </x15:c>
          <x15:c>
            <x15:v>353854743.48004001</x15:v>
          </x15:c>
        </x15:pivotRow>
        <x15:pivotRow count="3">
          <x15:c>
            <x15:v>156765598.2900025</x15:v>
          </x15:c>
          <x15:c>
            <x15:v>205878707.37000212</x15:v>
          </x15:c>
          <x15:c>
            <x15:v>362644305.66000706</x15:v>
          </x15:c>
        </x15:pivotRow>
        <x15:pivotRow count="3">
          <x15:c>
            <x15:v>126655833.78001265</x15:v>
          </x15:c>
          <x15:c>
            <x15:v>231532498.89001322</x15:v>
          </x15:c>
          <x15:c>
            <x15:v>358188332.66999763</x15:v>
          </x15:c>
        </x15:pivotRow>
        <x15:pivotRow count="3">
          <x15:c>
            <x15:v>132069079.80002421</x15:v>
          </x15:c>
          <x15:c>
            <x15:v>153526630.95000333</x15:v>
          </x15:c>
          <x15:c>
            <x15:v>285595710.74999774</x15:v>
          </x15:c>
        </x15:pivotRow>
        <x15:pivotRow count="3">
          <x15:c>
            <x15:v>546885731.38484466</x15:v>
          </x15:c>
          <x15:c>
            <x15:v>557904250.94245553</x15:v>
          </x15:c>
          <x15:c>
            <x15:v>1104789982.3274968</x15:v>
          </x15:c>
        </x15:pivotRow>
        <x15:pivotRow count="3">
          <x15:c>
            <x15:v>1143964038.7355895</x15:v>
          </x15:c>
          <x15:c>
            <x15:v>1321109036.1520107</x15:v>
          </x15:c>
          <x15:c>
            <x15:v>2465073074.8875327</x15:v>
          </x15:c>
        </x15:pivotRow>
      </x15:pivotTableData>
    </ext>
    <ext xmlns:x15="http://schemas.microsoft.com/office/spreadsheetml/2010/11/main" uri="{E67621CE-5B39-4880-91FE-76760E9C1902}">
      <x15:pivotTableUISettings>
        <x15:activeTabTopLevelEntity name="[Sales]"/>
        <x15:activeTabTopLevelEntity name="[Manufacturer]"/>
        <x15:activeTabTopLevelEntity name="[ShowShare]"/>
        <x15:activeTabTopLevelEntity name="[Locations]"/>
        <x15:activeTabTopLevelEntity name="[Products]"/>
      </x15:pivotTableUISettings>
    </ext>
  </extLst>
</pivotTableDefinition>
</file>

<file path=xl/pivotTables/pivotTable5.xml><?xml version="1.0" encoding="utf-8"?>
<pivotTableDefinition xmlns="http://schemas.openxmlformats.org/spreadsheetml/2006/main" name="PivotTable1" cacheId="2" applyNumberFormats="0" applyBorderFormats="0" applyFontFormats="0" applyPatternFormats="0" applyAlignmentFormats="0" applyWidthHeightFormats="1" dataCaption="Values" tag="e16a13b9-f3e4-4e81-8e38-596da358d607" updatedVersion="6" minRefreshableVersion="3" useAutoFormatting="1" subtotalHiddenItems="1" rowGrandTotals="0" itemPrintTitles="1" createdVersion="6" indent="0" outline="1" outlineData="1" multipleFieldFilters="0" chartFormat="2">
  <location ref="B3:D8" firstHeaderRow="0" firstDataRow="1" firstDataCol="1"/>
  <pivotFields count="8">
    <pivotField dataField="1" showAll="0"/>
    <pivotField axis="axisRow" allDrilled="1" showAll="0" dataSourceSort="1">
      <items count="6">
        <item c="1" x="0"/>
        <item c="1" x="1"/>
        <item c="1" x="2"/>
        <item c="1" x="3"/>
        <item c="1" x="4"/>
        <item t="default"/>
      </items>
    </pivotField>
    <pivotField axis="axisRow" showAll="0" dataSourceSort="1">
      <items count="1">
        <item t="default"/>
      </items>
    </pivotField>
    <pivotField axis="axisRow" showAll="0" dataSourceSort="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5">
    <i>
      <x/>
    </i>
    <i>
      <x v="1"/>
    </i>
    <i>
      <x v="2"/>
    </i>
    <i>
      <x v="3"/>
    </i>
    <i>
      <x v="4"/>
    </i>
  </rowItems>
  <colFields count="1">
    <field x="-2"/>
  </colFields>
  <colItems count="2">
    <i>
      <x/>
    </i>
    <i i="1">
      <x v="1"/>
    </i>
  </colItems>
  <dataFields count="2">
    <dataField fld="0" subtotal="count" baseField="0" baseItem="0"/>
    <dataField fld="4" subtotal="count" baseField="0" baseItem="0"/>
  </dataFields>
  <chartFormats count="2">
    <chartFormat chart="1" format="6"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1"/>
          </reference>
        </references>
      </pivotArea>
    </chartFormat>
  </chartFormats>
  <pivotHierarchies count="53">
    <pivotHierarchy dragToData="1"/>
    <pivotHierarchy/>
    <pivotHierarchy dragToData="1"/>
    <pivotHierarchy dragToData="1"/>
    <pivotHierarchy dragToData="1"/>
    <pivotHierarchy multipleItemSelectionAllowed="1" dragToData="1">
      <members count="15" level="1">
        <member name="[Calendar].[Year].&amp;"/>
        <member name="[Calendar].[Year].&amp;[2002]"/>
        <member name="[Calendar].[Year].&amp;[2003]"/>
        <member name="[Calendar].[Year].&amp;[2004]"/>
        <member name="[Calendar].[Year].&amp;[2005]"/>
        <member name="[Calendar].[Year].&amp;[2006]"/>
        <member name="[Calendar].[Year].&amp;[2007]"/>
        <member name="[Calendar].[Year].&amp;[2008]"/>
        <member name="[Calendar].[Year].&amp;[2009]"/>
        <member name="[Calendar].[Year].&amp;[2010]"/>
        <member name="[Calendar].[Year].&amp;[2011]"/>
        <member name="[Calendar].[Year].&amp;[2012]"/>
        <member name="[Calendar].[Year].&amp;[2013]"/>
        <member name="[Calendar].[Year].&amp;[2014]"/>
        <member name="[Calendar].[Year].&amp;[2015]"/>
      </members>
    </pivotHierarchy>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activeTabTopLevelEntity name="[Locations]"/>
        <x15:activeTabTopLevelEntity name="[Products]"/>
        <x15:activeTabTopLevelEntity name="[Manufacturer]"/>
      </x15:pivotTableUISettings>
    </ext>
  </extLst>
</pivotTableDefinition>
</file>

<file path=xl/pivotTables/pivotTable6.xml><?xml version="1.0" encoding="utf-8"?>
<pivotTableDefinition xmlns="http://schemas.openxmlformats.org/spreadsheetml/2006/main" name="PivotTable4" cacheId="4" applyNumberFormats="0" applyBorderFormats="0" applyFontFormats="0" applyPatternFormats="0" applyAlignmentFormats="0" applyWidthHeightFormats="1" dataCaption="Values" tag="1b11a065-88e9-45c5-a9d5-07732e1f0f93" updatedVersion="6" minRefreshableVersion="3" useAutoFormatting="1" itemPrintTitles="1" createdVersion="6" indent="0" outline="1" outlineData="1" multipleFieldFilters="0">
  <location ref="T8:T9"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53">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Calendar].[Year]">
  <data>
    <olap pivotCacheId="188">
      <levels count="2">
        <level uniqueName="[Calendar].[Year].[(All)]" sourceCaption="(All)" count="0"/>
        <level uniqueName="[Calendar].[Year].[Year]" sourceCaption="Year" count="17">
          <ranges>
            <range startItem="0">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i n="[Calendar].[Year].&amp;[2011]" c="2011"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2"/>
      </x15:slicerCachePivotTables>
    </x:ext>
    <x:ext xmlns:x15="http://schemas.microsoft.com/office/spreadsheetml/2010/11/main" uri="{470722E0-AACD-4C17-9CDC-17EF765DBC7E}">
      <x15:slicerCacheHideItemsWithNoData count="1">
        <x15:slicerCacheOlapLevelName uniqueName="[Calendar].[Year].[Year]" count="13"/>
      </x15:slicerCacheHideItemsWithNoData>
    </x:ext>
  </extLst>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mc:Ignorable="x" name="Slicer_Year1" sourceName="[Calendar].[Year]">
  <pivotTables>
    <pivotTable tabId="6" name="PivotTable4"/>
  </pivotTables>
  <data>
    <olap pivotCacheId="190">
      <levels count="2">
        <level uniqueName="[Calendar].[Year].[(All)]" sourceCaption="(All)" count="0"/>
        <level uniqueName="[Calendar].[Year].[Year]" sourceCaption="Year" count="17">
          <ranges>
            <range startItem="0">
              <i n="[Calendar].[Year].&amp;[2011]" c="2011"/>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range>
          </ranges>
        </level>
      </levels>
      <selections count="1">
        <selection n="[Calendar].[Year].&amp;[2013]"/>
      </selections>
    </olap>
  </data>
  <extLst>
    <x:ext xmlns:x15="http://schemas.microsoft.com/office/spreadsheetml/2010/11/main" uri="{470722E0-AACD-4C17-9CDC-17EF765DBC7E}">
      <x15:slicerCacheHideItemsWithNoData count="1">
        <x15:slicerCacheOlapLevelName uniqueName="[Calendar].[Year].[Year]" count="12"/>
      </x15:slicerCacheHideItemsWithNoData>
    </x:ext>
  </extLst>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mc:Ignorable="x" name="Slicer_IsVanarsdel2" sourceName="[Manufacturer].[IsVanarsdel]">
  <data>
    <olap pivotCacheId="188">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ountry" sourceName="[Locations].[Country]">
  <pivotTables>
    <pivotTable tabId="1" name="PivotTable1"/>
  </pivotTables>
  <data>
    <olap pivotCacheId="192">
      <levels count="2">
        <level uniqueName="[Locations].[Country].[(All)]" sourceCaption="(All)" count="0"/>
        <level uniqueName="[Locations].[Country].[Country]" sourceCaption="Country" count="5" crossFilter="none">
          <ranges>
            <range startItem="0">
              <i n="[Locations].[Country].&amp;[Canada]" c="Canada"/>
              <i n="[Locations].[Country].&amp;[France]" c="France"/>
              <i n="[Locations].[Country].&amp;[Germany]" c="Germany"/>
              <i n="[Locations].[Country].&amp;[Mexico]" c="Mexico"/>
              <i n="[Locations].[Country].&amp;[USA]" c="USA"/>
            </range>
          </ranges>
        </level>
      </levels>
      <selections count="1">
        <selection n="[Locations].[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Country1" sourceName="[Locations].[Country]">
  <data>
    <olap pivotCacheId="188">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IsVanarsdel" sourceName="[Manufacturer].[IsVanarsdel]">
  <data>
    <olap pivotCacheId="188">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IsVanarsdel1" sourceName="[Manufacturer].[IsVanarsdel]">
  <pivotTables>
    <pivotTable tabId="1" name="PivotTable1"/>
  </pivotTables>
  <data>
    <olap pivotCacheId="192">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Segment" sourceName="[Products].[Segment]">
  <data>
    <olap pivotCacheId="189">
      <levels count="2">
        <level uniqueName="[Products].[Segment].[(All)]" sourceCaption="(All)" count="0"/>
        <level uniqueName="[Products].[Segment].[Segment]" sourceCaption="Segment" count="8">
          <ranges>
            <range startItem="0">
              <i n="[Products].[Segment].&amp;[All Season]" c="All Season"/>
              <i n="[Products].[Segment].&amp;[Convenience]" c="Convenience"/>
              <i n="[Products].[Segment].&amp;[Extreme]" c="Extreme"/>
              <i n="[Products].[Segment].&amp;[Moderation]" c="Moderation"/>
              <i n="[Products].[Segment].&amp;[Productivity]" c="Productivity"/>
              <i n="[Products].[Segment].&amp;[Regular]" c="Regular"/>
              <i n="[Products].[Segment].&amp;[Select]" c="Select"/>
              <i n="[Products].[Segment].&amp;[Youth]" c="Youth"/>
            </range>
          </ranges>
        </level>
      </levels>
      <selections count="1">
        <selection n="[Products].[Segment].[All]"/>
      </selections>
    </olap>
  </data>
  <extLst>
    <x:ext xmlns:x15="http://schemas.microsoft.com/office/spreadsheetml/2010/11/main" uri="{03082B11-2C62-411c-B77F-237D8FCFBE4C}">
      <x15:slicerCachePivotTables>
        <pivotTable tabId="4294967295" name="PivotChartTable3"/>
        <pivotTable tabId="4294967295" name="PivotChartTable4"/>
      </x15:slicerCachePivotTables>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ShowMArketShare" sourceName="[ShowShare].[ShowMArketShare]">
  <data>
    <olap pivotCacheId="189">
      <levels count="2">
        <level uniqueName="[ShowShare].[ShowMArketShare].[(All)]" sourceCaption="(All)" count="0"/>
        <level uniqueName="[ShowShare].[ShowMArketShare].[ShowMArketShare]" sourceCaption="ShowMArketShare" count="2">
          <ranges>
            <range startItem="0">
              <i n="[ShowShare].[ShowMArketShare].&amp;[Absolute]" c="Absolute"/>
              <i n="[ShowShare].[ShowMArketShare].&amp;[As %]" c="As %"/>
            </range>
          </ranges>
        </level>
      </levels>
      <selections count="1">
        <selection n="[ShowShare].[ShowMArketShare].&amp;[Absolute]"/>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Country2" sourceName="[Locations].[Country]">
  <data>
    <olap pivotCacheId="193">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mc:Ignorable="x" name="Slicer_Segment1" sourceName="[Products].[Segment]">
  <data>
    <olap pivotCacheId="193">
      <levels count="2">
        <level uniqueName="[Products].[Segment].[(All)]" sourceCaption="(All)" count="0"/>
        <level uniqueName="[Products].[Segment].[Segment]" sourceCaption="Segment" count="8">
          <ranges>
            <range startItem="0">
              <i n="[Products].[Segment].&amp;[All Season]" c="All Season"/>
              <i n="[Products].[Segment].&amp;[Convenience]" c="Convenience"/>
              <i n="[Products].[Segment].&amp;[Extreme]" c="Extreme"/>
              <i n="[Products].[Segment].&amp;[Moderation]" c="Moderation"/>
              <i n="[Products].[Segment].&amp;[Productivity]" c="Productivity"/>
              <i n="[Products].[Segment].&amp;[Regular]" c="Regular"/>
              <i n="[Products].[Segment].&amp;[Select]" c="Select"/>
              <i n="[Products].[Segment].&amp;[Youth]" c="Youth"/>
            </range>
          </ranges>
        </level>
      </levels>
      <selections count="1">
        <selection n="[Products].[Seg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columnCount="4" level="1" rowHeight="241300"/>
  <slicer name="Country 1" cache="Slicer_Country1" caption="Country" level="1" rowHeight="241300"/>
  <slicer name="Compete" cache="Slicer_IsVanarsdel" caption="Compete"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Segment" cache="Slicer_Segment" caption="Segment" level="1" rowHeight="241300"/>
  <slicer name="ShowMArketShare" cache="Slicer_ShowMArketShare" caption="ShowMArketShare" level="1" rowHeight="241300"/>
</slicers>
</file>

<file path=xl/slicers/slicer3.xml><?xml version="1.0" encoding="utf-8"?>
<slicers xmlns="http://schemas.microsoft.com/office/spreadsheetml/2009/9/main" xmlns:mc="http://schemas.openxmlformats.org/markup-compatibility/2006" xmlns:x="http://schemas.openxmlformats.org/spreadsheetml/2006/main" mc:Ignorable="x">
  <slicer name="Country" cache="Slicer_Country" caption="Country" level="1" rowHeight="241300"/>
  <slicer name="IsVanarsdel 1" cache="Slicer_IsVanarsdel1" caption="Compete" level="1" rowHeight="241300"/>
</slicers>
</file>

<file path=xl/slicers/slicer4.xml><?xml version="1.0" encoding="utf-8"?>
<slicers xmlns="http://schemas.microsoft.com/office/spreadsheetml/2009/9/main" xmlns:mc="http://schemas.openxmlformats.org/markup-compatibility/2006" xmlns:x="http://schemas.openxmlformats.org/spreadsheetml/2006/main" mc:Ignorable="x">
  <slicer name="Country 2" cache="Slicer_Country2" caption="Country" showCaption="0" level="1" rowHeight="241300"/>
  <slicer name="Segment 1" cache="Slicer_Segment1" caption="Segment" columnCount="2" showCaption="0" level="1" rowHeight="241300"/>
  <slicer name="Year 1" cache="Slicer_Year1" caption="Year" showCaption="0" level="1" rowHeight="234950"/>
  <slicer name="IsVanarsdel" cache="Slicer_IsVanarsdel2" caption="IsVanarsdel" showCaption="0" level="1" rowHeight="234950"/>
</slicers>
</file>

<file path=xl/tables/table1.xml><?xml version="1.0" encoding="utf-8"?>
<table xmlns="http://schemas.openxmlformats.org/spreadsheetml/2006/main" id="1" name="ShowShare" displayName="ShowShare" ref="B2:B4" totalsRowShown="0">
  <autoFilter ref="B2:B4"/>
  <tableColumns count="1">
    <tableColumn id="1" name="ShowMarketShar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2.bin"/><Relationship Id="rId1" Type="http://schemas.openxmlformats.org/officeDocument/2006/relationships/pivotTable" Target="../pivotTables/pivotTable6.xml"/><Relationship Id="rId4" Type="http://schemas.microsoft.com/office/2007/relationships/slicer" Target="../slicers/slicer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2"/>
  <sheetViews>
    <sheetView showGridLines="0" tabSelected="1" workbookViewId="0">
      <selection activeCell="E18" sqref="E18"/>
    </sheetView>
  </sheetViews>
  <sheetFormatPr defaultRowHeight="15" x14ac:dyDescent="0.25"/>
  <cols>
    <col min="2" max="2" width="13.140625" bestFit="1" customWidth="1"/>
    <col min="3" max="3" width="12.140625" bestFit="1" customWidth="1"/>
    <col min="4" max="4" width="20" bestFit="1" customWidth="1"/>
    <col min="9" max="9" width="22" bestFit="1" customWidth="1"/>
    <col min="17" max="17" width="15.5703125" bestFit="1" customWidth="1"/>
  </cols>
  <sheetData>
    <row r="1" spans="2:13" ht="25.5" customHeight="1" thickBot="1" x14ac:dyDescent="0.3">
      <c r="F1" s="19" t="s">
        <v>6</v>
      </c>
      <c r="G1" s="19"/>
      <c r="H1" s="19"/>
      <c r="I1" s="19"/>
      <c r="J1" s="19"/>
      <c r="K1" s="19"/>
      <c r="L1" s="19"/>
      <c r="M1" s="19"/>
    </row>
    <row r="2" spans="2:13" ht="22.5" customHeight="1" thickTop="1" x14ac:dyDescent="0.25"/>
    <row r="6" spans="2:13" x14ac:dyDescent="0.25">
      <c r="B6" s="2"/>
      <c r="C6" s="4"/>
      <c r="D6" s="5"/>
    </row>
    <row r="7" spans="2:13" x14ac:dyDescent="0.25">
      <c r="B7" s="2"/>
      <c r="C7" s="4"/>
      <c r="D7" s="5"/>
    </row>
    <row r="8" spans="2:13" x14ac:dyDescent="0.25">
      <c r="B8" s="2"/>
      <c r="C8" s="4"/>
      <c r="D8" s="5"/>
    </row>
    <row r="9" spans="2:13" x14ac:dyDescent="0.25">
      <c r="B9" s="2"/>
      <c r="C9" s="4"/>
      <c r="D9" s="5"/>
    </row>
    <row r="10" spans="2:13" x14ac:dyDescent="0.25">
      <c r="B10" s="2"/>
      <c r="C10" s="4"/>
      <c r="D10" s="5"/>
    </row>
    <row r="11" spans="2:13" x14ac:dyDescent="0.25">
      <c r="B11" s="2"/>
      <c r="C11" s="4"/>
      <c r="D11" s="5"/>
    </row>
    <row r="12" spans="2:13" x14ac:dyDescent="0.25">
      <c r="B12" s="2"/>
      <c r="C12" s="4"/>
      <c r="D12" s="5"/>
    </row>
    <row r="13" spans="2:13" x14ac:dyDescent="0.25">
      <c r="B13" s="2"/>
      <c r="C13" s="4"/>
      <c r="D13" s="5"/>
    </row>
    <row r="14" spans="2:13" ht="21" x14ac:dyDescent="0.35">
      <c r="B14" s="2"/>
      <c r="C14" s="4"/>
      <c r="D14" s="5"/>
      <c r="H14" s="6" t="str">
        <f>IFERROR("Sales between " &amp; TEXT(CUBERANKEDMEMBER("ThisWorkbookDataModel",Slicer_Year,1)-1,"#") &amp; " and " &amp; CUBERANKEDMEMBER("ThisWorkbookDataModel",Slicer_Year,1)&amp; IF(CUBEVALUE("ThisWorkbookDataModel","[Measures].[GrowthFromLastYear]",Slicer_Year,Slicer_IsVanarsdel1,Slicer_Country1)&lt;0," Shrank "," Grew ")  &amp; TEXT(ABS(CUBEVALUE("ThisWorkbookDataModel","[Measures].[GrowthFromLastYear]",Slicer_Year,Slicer_IsVanarsdel1,Slicer_Country1)*100),"#")&amp;"%","")</f>
        <v>Sales between 2012 and 2013 Grew 8%</v>
      </c>
    </row>
    <row r="15" spans="2:13" x14ac:dyDescent="0.25">
      <c r="B15" s="2"/>
      <c r="C15" s="4"/>
      <c r="D15" s="5"/>
    </row>
    <row r="16" spans="2:13" x14ac:dyDescent="0.25">
      <c r="B16" s="2"/>
      <c r="C16" s="4"/>
      <c r="D16" s="5"/>
    </row>
    <row r="17" spans="2:4" x14ac:dyDescent="0.25">
      <c r="B17" s="2"/>
      <c r="C17" s="4"/>
      <c r="D17" s="5"/>
    </row>
    <row r="18" spans="2:4" x14ac:dyDescent="0.25">
      <c r="B18" s="2"/>
      <c r="C18" s="4"/>
      <c r="D18" s="5"/>
    </row>
    <row r="19" spans="2:4" x14ac:dyDescent="0.25">
      <c r="B19" s="2"/>
      <c r="C19" s="4"/>
      <c r="D19" s="5"/>
    </row>
    <row r="20" spans="2:4" x14ac:dyDescent="0.25">
      <c r="B20" s="2"/>
      <c r="C20" s="4"/>
      <c r="D20" s="5"/>
    </row>
    <row r="21" spans="2:4" x14ac:dyDescent="0.25">
      <c r="B21" s="2"/>
      <c r="C21" s="4"/>
      <c r="D21" s="5"/>
    </row>
    <row r="22" spans="2:4" x14ac:dyDescent="0.25">
      <c r="B22" s="2"/>
      <c r="C22" s="4"/>
      <c r="D22" s="5"/>
    </row>
  </sheetData>
  <mergeCells count="1">
    <mergeCell ref="F1:M1"/>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H1:P2"/>
  <sheetViews>
    <sheetView showGridLines="0" workbookViewId="0">
      <selection activeCell="K28" sqref="K28"/>
    </sheetView>
  </sheetViews>
  <sheetFormatPr defaultRowHeight="15" x14ac:dyDescent="0.25"/>
  <sheetData>
    <row r="1" spans="8:16" ht="38.25" customHeight="1" thickBot="1" x14ac:dyDescent="0.3">
      <c r="H1" s="19" t="s">
        <v>7</v>
      </c>
      <c r="I1" s="19"/>
      <c r="J1" s="19"/>
      <c r="K1" s="19"/>
      <c r="L1" s="19"/>
      <c r="M1" s="19"/>
      <c r="N1" s="19"/>
      <c r="O1" s="19"/>
      <c r="P1" s="19"/>
    </row>
    <row r="2" spans="8:16" ht="15.75" thickTop="1" x14ac:dyDescent="0.25"/>
  </sheetData>
  <mergeCells count="1">
    <mergeCell ref="H1:P1"/>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K8"/>
  <sheetViews>
    <sheetView showGridLines="0" workbookViewId="0">
      <selection activeCell="G3" sqref="G3"/>
    </sheetView>
  </sheetViews>
  <sheetFormatPr defaultRowHeight="15" x14ac:dyDescent="0.25"/>
  <cols>
    <col min="2" max="2" width="12.5703125" customWidth="1"/>
    <col min="3" max="4" width="13.28515625" customWidth="1"/>
    <col min="5" max="5" width="14" bestFit="1" customWidth="1"/>
    <col min="6" max="6" width="13.85546875" bestFit="1" customWidth="1"/>
    <col min="7" max="7" width="14" bestFit="1" customWidth="1"/>
    <col min="8" max="8" width="13.85546875" bestFit="1" customWidth="1"/>
    <col min="9" max="9" width="14" bestFit="1" customWidth="1"/>
    <col min="10" max="10" width="13.85546875" bestFit="1" customWidth="1"/>
    <col min="11" max="11" width="14" bestFit="1" customWidth="1"/>
    <col min="12" max="12" width="13.85546875" bestFit="1" customWidth="1"/>
    <col min="13" max="13" width="19" bestFit="1" customWidth="1"/>
    <col min="14" max="14" width="18.85546875" bestFit="1" customWidth="1"/>
  </cols>
  <sheetData>
    <row r="1" spans="2:11" ht="39.75" customHeight="1" thickBot="1" x14ac:dyDescent="0.3">
      <c r="F1" s="19" t="s">
        <v>8</v>
      </c>
      <c r="G1" s="19"/>
      <c r="H1" s="19"/>
      <c r="I1" s="19"/>
      <c r="J1" s="19"/>
      <c r="K1" s="19"/>
    </row>
    <row r="2" spans="2:11" ht="15.75" thickTop="1" x14ac:dyDescent="0.25"/>
    <row r="3" spans="2:11" x14ac:dyDescent="0.25">
      <c r="B3" s="1" t="s">
        <v>0</v>
      </c>
      <c r="C3" t="s">
        <v>1</v>
      </c>
      <c r="D3" t="s">
        <v>2</v>
      </c>
    </row>
    <row r="4" spans="2:11" x14ac:dyDescent="0.25">
      <c r="B4" s="2">
        <v>2011</v>
      </c>
      <c r="C4" s="3">
        <v>22271</v>
      </c>
      <c r="D4" s="3">
        <v>22271</v>
      </c>
    </row>
    <row r="5" spans="2:11" x14ac:dyDescent="0.25">
      <c r="B5" s="2">
        <v>2012</v>
      </c>
      <c r="C5" s="3">
        <v>4473</v>
      </c>
      <c r="D5" s="3">
        <v>22704</v>
      </c>
    </row>
    <row r="6" spans="2:11" x14ac:dyDescent="0.25">
      <c r="B6" s="2">
        <v>2013</v>
      </c>
      <c r="C6" s="3">
        <v>2236</v>
      </c>
      <c r="D6" s="3">
        <v>22703</v>
      </c>
    </row>
    <row r="7" spans="2:11" x14ac:dyDescent="0.25">
      <c r="B7" s="2">
        <v>2014</v>
      </c>
      <c r="C7" s="3">
        <v>1592</v>
      </c>
      <c r="D7" s="3">
        <v>22769</v>
      </c>
    </row>
    <row r="8" spans="2:11" x14ac:dyDescent="0.25">
      <c r="B8" s="2">
        <v>2015</v>
      </c>
      <c r="C8" s="3">
        <v>619</v>
      </c>
      <c r="D8" s="3">
        <v>18679</v>
      </c>
    </row>
  </sheetData>
  <mergeCells count="1">
    <mergeCell ref="F1:K1"/>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V39"/>
  <sheetViews>
    <sheetView showGridLines="0" workbookViewId="0">
      <selection activeCell="A11" sqref="A11"/>
    </sheetView>
  </sheetViews>
  <sheetFormatPr defaultRowHeight="15" x14ac:dyDescent="0.25"/>
  <cols>
    <col min="2" max="2" width="16.42578125" customWidth="1"/>
    <col min="3" max="3" width="18.28515625" bestFit="1" customWidth="1"/>
    <col min="4" max="4" width="6.28515625" customWidth="1"/>
    <col min="5" max="5" width="15.5703125" bestFit="1" customWidth="1"/>
    <col min="6" max="6" width="3.5703125" customWidth="1"/>
    <col min="7" max="7" width="16.28515625" bestFit="1" customWidth="1"/>
    <col min="8" max="8" width="18.28515625" customWidth="1"/>
    <col min="9" max="9" width="14.85546875" customWidth="1"/>
    <col min="10" max="10" width="7.85546875" customWidth="1"/>
    <col min="11" max="11" width="23.28515625" bestFit="1" customWidth="1"/>
    <col min="20" max="20" width="11.85546875" customWidth="1"/>
  </cols>
  <sheetData>
    <row r="3" spans="2:22" x14ac:dyDescent="0.25">
      <c r="T3" t="str" vm="2">
        <f>CUBERANKEDMEMBER("ThisWorkbookDataModel",Slicer_Country2,1)</f>
        <v>USA</v>
      </c>
    </row>
    <row r="4" spans="2:22" x14ac:dyDescent="0.25">
      <c r="T4" t="str" vm="3">
        <f>CUBERANKEDMEMBER("ThisWorkbookDataModel",Slicer_Segment1,1)</f>
        <v>All</v>
      </c>
    </row>
    <row r="5" spans="2:22" x14ac:dyDescent="0.25">
      <c r="T5" t="str" vm="15">
        <f>C12</f>
        <v>2013 Revenue</v>
      </c>
    </row>
    <row r="6" spans="2:22" x14ac:dyDescent="0.25">
      <c r="T6" t="str" vm="16">
        <f>CUBEMEMBER("ThisWorkbookDataModel",T3:T5,"ForSort")</f>
        <v>ForSort</v>
      </c>
    </row>
    <row r="8" spans="2:22" x14ac:dyDescent="0.25">
      <c r="T8" t="s">
        <v>9</v>
      </c>
    </row>
    <row r="9" spans="2:22" x14ac:dyDescent="0.25">
      <c r="T9" s="4">
        <v>555193509.3599987</v>
      </c>
    </row>
    <row r="12" spans="2:22" ht="43.15" customHeight="1" thickBot="1" x14ac:dyDescent="0.35">
      <c r="B12" s="14" t="str" vm="17">
        <f>CUBESET("ThisWorkbookDataModel","[Locations].[Geo].[Country].["&amp;T3&amp;"].children","",2,T6)</f>
        <v/>
      </c>
      <c r="C12" s="18" t="str" vm="15">
        <f>CUBEMEMBER("ThisWorkbookDataModel","[Measures].[OurSales]",CUBERANKEDMEMBER("ThisWorkbookDataModel",Slicer_Year1,1)&amp;" Revenue")</f>
        <v>2013 Revenue</v>
      </c>
      <c r="D12" s="14"/>
      <c r="E12" s="14" t="str" vm="4">
        <f>CUBEMEMBER("ThisWorkbookDataModel","[Measures].[LastYearRevenue]",CUBERANKEDMEMBER("ThisWorkbookDataModel",Slicer_Year1,1)-1&amp;" Revenue")</f>
        <v>2012 Revenue</v>
      </c>
      <c r="F12" s="14"/>
      <c r="G12" s="14"/>
      <c r="H12" s="14"/>
      <c r="I12" s="14" t="str" vm="1">
        <f>CUBEMEMBER("ThisWorkbookDataModel","[Measures].[GrowthFromLastYear]","Change")</f>
        <v>Change</v>
      </c>
    </row>
    <row r="13" spans="2:22" ht="20.25" thickTop="1" thickBot="1" x14ac:dyDescent="0.3">
      <c r="B13" s="11" t="str" vm="2">
        <f>T3</f>
        <v>USA</v>
      </c>
      <c r="C13" s="9" vm="20">
        <f>IFERROR(CUBEVALUE("ThisWorkbookDataModel",C$12,$B13,Slicer_Segment1,Slicer_IsVanarsdel2,Slicer_Year1),"")</f>
        <v>133202585.1450001</v>
      </c>
      <c r="D13" s="12" t="str">
        <f>IF(C13="","","-")</f>
        <v>-</v>
      </c>
      <c r="E13" s="9" vm="18">
        <f>IFERROR(CUBEVALUE("ThisWorkbookDataModel",E$12,$B13,Slicer_Segment1,Slicer_IsVanarsdel2,Slicer_Year1),"")</f>
        <v>123156358.71000062</v>
      </c>
      <c r="F13" s="12" t="str">
        <f>IF(E13="","","=")</f>
        <v>=</v>
      </c>
      <c r="G13" s="13">
        <f>IFERROR(C13-E13,"")</f>
        <v>10046226.434999481</v>
      </c>
      <c r="H13" s="13" t="str">
        <f>IF(G13="","","/ "&amp;TEXT(E13,"$ #,#.##"))</f>
        <v>/ $ 123,156,358.71</v>
      </c>
      <c r="I13" s="9" vm="19">
        <f>IFERROR(CUBEVALUE("ThisWorkbookDataModel",I$12,$B13,Slicer_Segment1,Slicer_IsVanarsdel2,Slicer_Year1),"")</f>
        <v>8.1572941423638412E-2</v>
      </c>
    </row>
    <row r="14" spans="2:22" ht="19.5" thickTop="1" x14ac:dyDescent="0.25">
      <c r="B14" s="16" t="str" vm="13">
        <f t="shared" ref="B14" si="0">IFERROR(CUBERANKEDMEMBER("ThisWorkbookDataModel",$B$12,ROW(A1)),"")</f>
        <v>TX</v>
      </c>
      <c r="C14" vm="45">
        <f>IFERROR(CUBEVALUE("ThisWorkbookDataModel",C$12,$B14,Slicer_Segment1,Slicer_IsVanarsdel2,Slicer_Year1),"")</f>
        <v>12462185.924999859</v>
      </c>
      <c r="D14" s="7" t="str">
        <f>IF(C14="","","-")</f>
        <v>-</v>
      </c>
      <c r="E14" vm="47">
        <f>IFERROR(CUBEVALUE("ThisWorkbookDataModel",E$12,$B14,Slicer_Segment1,Slicer_IsVanarsdel2,Slicer_Year1),"")</f>
        <v>11031811.24499999</v>
      </c>
      <c r="F14" s="7" t="str">
        <f>IF(E14="","","=")</f>
        <v>=</v>
      </c>
      <c r="G14" s="8">
        <f>IFERROR(C14-E14,"")</f>
        <v>1430374.6799998693</v>
      </c>
      <c r="H14" s="8" t="str">
        <f>IF(G14="","","/ "&amp;TEXT(E14,"$ #,#.##"))</f>
        <v>/ $ 11,031,811.25</v>
      </c>
      <c r="I14" vm="46">
        <f>IFERROR(CUBEVALUE("ThisWorkbookDataModel",I$12,$B14,Slicer_Segment1,Slicer_IsVanarsdel2,Slicer_Year1),"")</f>
        <v>0.12965909661010255</v>
      </c>
    </row>
    <row r="15" spans="2:22" ht="18.75" x14ac:dyDescent="0.25">
      <c r="B15" s="16" t="str" vm="11">
        <f t="shared" ref="B15:B23" si="1">IFERROR(CUBERANKEDMEMBER("ThisWorkbookDataModel",$B$12,ROW(A2)),"")</f>
        <v>FL</v>
      </c>
      <c r="C15" vm="33">
        <f>IFERROR(CUBEVALUE("ThisWorkbookDataModel",C$12,$B15,Slicer_Segment1,Slicer_IsVanarsdel2,Slicer_Year1),"")</f>
        <v>9908349.359999897</v>
      </c>
      <c r="D15" s="7" t="str">
        <f t="shared" ref="D15:D23" si="2">IF(C15="","","-")</f>
        <v>-</v>
      </c>
      <c r="E15" vm="34">
        <f>IFERROR(CUBEVALUE("ThisWorkbookDataModel",E$12,$B15,Slicer_Segment1,Slicer_IsVanarsdel2,Slicer_Year1),"")</f>
        <v>8805571.7399999946</v>
      </c>
      <c r="F15" s="7" t="str">
        <f t="shared" ref="F15:F23" si="3">IF(E15="","","=")</f>
        <v>=</v>
      </c>
      <c r="G15" s="8">
        <f t="shared" ref="G15:G19" si="4">IFERROR(C15-E15,"")</f>
        <v>1102777.6199999023</v>
      </c>
      <c r="H15" s="8" t="str">
        <f t="shared" ref="H15:H23" si="5">IF(G15="","","/ "&amp;TEXT(E15,"$ #,#.##"))</f>
        <v>/ $ 8,805,571.74</v>
      </c>
      <c r="I15" vm="35">
        <f>IFERROR(CUBEVALUE("ThisWorkbookDataModel",I$12,$B15,Slicer_Segment1,Slicer_IsVanarsdel2,Slicer_Year1),"")</f>
        <v>0.12523634495991318</v>
      </c>
    </row>
    <row r="16" spans="2:22" s="15" customFormat="1" ht="18.75" x14ac:dyDescent="0.25">
      <c r="B16" s="16" t="str" vm="8">
        <f t="shared" si="1"/>
        <v>CA</v>
      </c>
      <c r="C16" vm="31">
        <f>IFERROR(CUBEVALUE("ThisWorkbookDataModel",C$12,$B16,Slicer_Segment1,Slicer_IsVanarsdel2,Slicer_Year1),"")</f>
        <v>8971295.129999144</v>
      </c>
      <c r="D16" s="7" t="str">
        <f t="shared" si="2"/>
        <v>-</v>
      </c>
      <c r="E16" vm="30">
        <f>IFERROR(CUBEVALUE("ThisWorkbookDataModel",E$12,$B16,Slicer_Segment1,Slicer_IsVanarsdel2,Slicer_Year1),"")</f>
        <v>8231931.0149999941</v>
      </c>
      <c r="F16" s="7" t="str">
        <f t="shared" si="3"/>
        <v>=</v>
      </c>
      <c r="G16" s="8">
        <f t="shared" si="4"/>
        <v>739364.11499914993</v>
      </c>
      <c r="H16" s="8" t="str">
        <f t="shared" si="5"/>
        <v>/ $ 8,231,931.01</v>
      </c>
      <c r="I16" vm="32">
        <f>IFERROR(CUBEVALUE("ThisWorkbookDataModel",I$12,$B16,Slicer_Segment1,Slicer_IsVanarsdel2,Slicer_Year1),"")</f>
        <v>8.9816607264067372E-2</v>
      </c>
      <c r="T16"/>
      <c r="U16"/>
      <c r="V16"/>
    </row>
    <row r="17" spans="2:9" ht="18.75" x14ac:dyDescent="0.25">
      <c r="B17" s="16" t="str" vm="7">
        <f t="shared" si="1"/>
        <v>OH</v>
      </c>
      <c r="C17" vm="41">
        <f>IFERROR(CUBEVALUE("ThisWorkbookDataModel",C$12,$B17,Slicer_Segment1,Slicer_IsVanarsdel2,Slicer_Year1),"")</f>
        <v>6709493.7524999697</v>
      </c>
      <c r="D17" s="7" t="str">
        <f t="shared" si="2"/>
        <v>-</v>
      </c>
      <c r="E17" vm="39">
        <f>IFERROR(CUBEVALUE("ThisWorkbookDataModel",E$12,$B17,Slicer_Segment1,Slicer_IsVanarsdel2,Slicer_Year1),"")</f>
        <v>6124028.5049999971</v>
      </c>
      <c r="F17" s="7" t="str">
        <f t="shared" si="3"/>
        <v>=</v>
      </c>
      <c r="G17" s="8">
        <f t="shared" si="4"/>
        <v>585465.24749997258</v>
      </c>
      <c r="H17" s="8" t="str">
        <f t="shared" si="5"/>
        <v>/ $ 6,124,028.51</v>
      </c>
      <c r="I17" vm="40">
        <f>IFERROR(CUBEVALUE("ThisWorkbookDataModel",I$12,$B17,Slicer_Segment1,Slicer_IsVanarsdel2,Slicer_Year1),"")</f>
        <v>9.560132632007938E-2</v>
      </c>
    </row>
    <row r="18" spans="2:9" ht="18.75" x14ac:dyDescent="0.25">
      <c r="B18" s="16" t="str" vm="5">
        <f t="shared" si="1"/>
        <v>IL</v>
      </c>
      <c r="C18" vm="48">
        <f>IFERROR(CUBEVALUE("ThisWorkbookDataModel",C$12,$B18,Slicer_Segment1,Slicer_IsVanarsdel2,Slicer_Year1),"")</f>
        <v>6045315.6749999672</v>
      </c>
      <c r="D18" s="7" t="str">
        <f t="shared" si="2"/>
        <v>-</v>
      </c>
      <c r="E18" vm="50">
        <f>IFERROR(CUBEVALUE("ThisWorkbookDataModel",E$12,$B18,Slicer_Segment1,Slicer_IsVanarsdel2,Slicer_Year1),"")</f>
        <v>5946106.5299999835</v>
      </c>
      <c r="F18" s="7" t="str">
        <f t="shared" si="3"/>
        <v>=</v>
      </c>
      <c r="G18" s="8">
        <f t="shared" si="4"/>
        <v>99209.14499998372</v>
      </c>
      <c r="H18" s="8" t="str">
        <f t="shared" si="5"/>
        <v>/ $ 5,946,106.53</v>
      </c>
      <c r="I18" vm="49">
        <f>IFERROR(CUBEVALUE("ThisWorkbookDataModel",I$12,$B18,Slicer_Segment1,Slicer_IsVanarsdel2,Slicer_Year1),"")</f>
        <v>1.668472377671713E-2</v>
      </c>
    </row>
    <row r="19" spans="2:9" ht="18.75" x14ac:dyDescent="0.25">
      <c r="B19" s="16" t="str" vm="14">
        <f t="shared" si="1"/>
        <v>PA</v>
      </c>
      <c r="C19" vm="21">
        <f>IFERROR(CUBEVALUE("ThisWorkbookDataModel",C$12,$B19,Slicer_Segment1,Slicer_IsVanarsdel2,Slicer_Year1),"")</f>
        <v>5896999.9199999766</v>
      </c>
      <c r="D19" s="7" t="str">
        <f t="shared" si="2"/>
        <v>-</v>
      </c>
      <c r="E19" vm="22">
        <f>IFERROR(CUBEVALUE("ThisWorkbookDataModel",E$12,$B19,Slicer_Segment1,Slicer_IsVanarsdel2,Slicer_Year1),"")</f>
        <v>5791547.8424999854</v>
      </c>
      <c r="F19" s="7" t="str">
        <f t="shared" si="3"/>
        <v>=</v>
      </c>
      <c r="G19" s="8">
        <f t="shared" si="4"/>
        <v>105452.07749999128</v>
      </c>
      <c r="H19" s="8" t="str">
        <f t="shared" si="5"/>
        <v>/ $ 5,791,547.84</v>
      </c>
      <c r="I19" vm="23">
        <f>IFERROR(CUBEVALUE("ThisWorkbookDataModel",I$12,$B19,Slicer_Segment1,Slicer_IsVanarsdel2,Slicer_Year1),"")</f>
        <v>1.8207926510794691E-2</v>
      </c>
    </row>
    <row r="20" spans="2:9" ht="18.75" x14ac:dyDescent="0.25">
      <c r="B20" s="16" t="str" vm="10">
        <f t="shared" si="1"/>
        <v>NY</v>
      </c>
      <c r="C20" vm="37">
        <f>IFERROR(CUBEVALUE("ThisWorkbookDataModel",C$12,$B20,Slicer_Segment1,Slicer_IsVanarsdel2,Slicer_Year1),"")</f>
        <v>5093347.2449999675</v>
      </c>
      <c r="D20" s="7" t="str">
        <f t="shared" si="2"/>
        <v>-</v>
      </c>
      <c r="E20" vm="36">
        <f>IFERROR(CUBEVALUE("ThisWorkbookDataModel",E$12,$B20,Slicer_Segment1,Slicer_IsVanarsdel2,Slicer_Year1),"")</f>
        <v>4732047.3899999838</v>
      </c>
      <c r="F20" s="7" t="str">
        <f>IF(E20="","","=")</f>
        <v>=</v>
      </c>
      <c r="G20" s="8">
        <f>IFERROR(C20-E20,"")</f>
        <v>361299.85499998368</v>
      </c>
      <c r="H20" s="8" t="str">
        <f t="shared" si="5"/>
        <v>/ $ 4,732,047.39</v>
      </c>
      <c r="I20" vm="38">
        <f>IFERROR(CUBEVALUE("ThisWorkbookDataModel",I$12,$B20,Slicer_Segment1,Slicer_IsVanarsdel2,Slicer_Year1),"")</f>
        <v>7.6351698371301582E-2</v>
      </c>
    </row>
    <row r="21" spans="2:9" ht="18.75" x14ac:dyDescent="0.25">
      <c r="B21" s="16" t="str" vm="6">
        <f t="shared" si="1"/>
        <v>WI</v>
      </c>
      <c r="C21" vm="29">
        <f>IFERROR(CUBEVALUE("ThisWorkbookDataModel",C$12,$B21,Slicer_Segment1,Slicer_IsVanarsdel2,Slicer_Year1),"")</f>
        <v>4364205.1949999696</v>
      </c>
      <c r="D21" s="7" t="str">
        <f t="shared" si="2"/>
        <v>-</v>
      </c>
      <c r="E21" vm="27">
        <f>IFERROR(CUBEVALUE("ThisWorkbookDataModel",E$12,$B21,Slicer_Segment1,Slicer_IsVanarsdel2,Slicer_Year1),"")</f>
        <v>3984531.494999988</v>
      </c>
      <c r="F21" s="7" t="str">
        <f t="shared" si="3"/>
        <v>=</v>
      </c>
      <c r="G21" s="8">
        <f t="shared" ref="G21:G23" si="6">IFERROR(C21-E21,"")</f>
        <v>379673.69999998156</v>
      </c>
      <c r="H21" s="8" t="str">
        <f t="shared" si="5"/>
        <v>/ $ 3,984,531.49</v>
      </c>
      <c r="I21" vm="28">
        <f>IFERROR(CUBEVALUE("ThisWorkbookDataModel",I$12,$B21,Slicer_Segment1,Slicer_IsVanarsdel2,Slicer_Year1),"")</f>
        <v>9.5286911516803741E-2</v>
      </c>
    </row>
    <row r="22" spans="2:9" ht="18.75" x14ac:dyDescent="0.25">
      <c r="B22" s="16" t="str" vm="12">
        <f t="shared" si="1"/>
        <v>MI</v>
      </c>
      <c r="C22" vm="24">
        <f>IFERROR(CUBEVALUE("ThisWorkbookDataModel",C$12,$B22,Slicer_Segment1,Slicer_IsVanarsdel2,Slicer_Year1),"")</f>
        <v>4307166.2024999829</v>
      </c>
      <c r="D22" s="7" t="str">
        <f t="shared" si="2"/>
        <v>-</v>
      </c>
      <c r="E22" vm="26">
        <f>IFERROR(CUBEVALUE("ThisWorkbookDataModel",E$12,$B22,Slicer_Segment1,Slicer_IsVanarsdel2,Slicer_Year1),"")</f>
        <v>4103887.0949999876</v>
      </c>
      <c r="F22" s="7" t="str">
        <f t="shared" si="3"/>
        <v>=</v>
      </c>
      <c r="G22" s="8">
        <f t="shared" si="6"/>
        <v>203279.10749999527</v>
      </c>
      <c r="H22" s="8" t="str">
        <f t="shared" si="5"/>
        <v>/ $ 4,103,887.09</v>
      </c>
      <c r="I22" vm="25">
        <f>IFERROR(CUBEVALUE("ThisWorkbookDataModel",I$12,$B22,Slicer_Segment1,Slicer_IsVanarsdel2,Slicer_Year1),"")</f>
        <v>4.9533308981054187E-2</v>
      </c>
    </row>
    <row r="23" spans="2:9" ht="18.75" x14ac:dyDescent="0.25">
      <c r="B23" s="17" t="str" vm="9">
        <f t="shared" si="1"/>
        <v>NC</v>
      </c>
      <c r="C23" vm="42">
        <f>IFERROR(CUBEVALUE("ThisWorkbookDataModel",C$12,$B23,Slicer_Segment1,Slicer_IsVanarsdel2,Slicer_Year1),"")</f>
        <v>3804985.7474999898</v>
      </c>
      <c r="D23" s="7" t="str">
        <f t="shared" si="2"/>
        <v>-</v>
      </c>
      <c r="E23" vm="43">
        <f>IFERROR(CUBEVALUE("ThisWorkbookDataModel",E$12,$B23,Slicer_Segment1,Slicer_IsVanarsdel2,Slicer_Year1),"")</f>
        <v>3419944.3424999928</v>
      </c>
      <c r="F23" s="7" t="str">
        <f t="shared" si="3"/>
        <v>=</v>
      </c>
      <c r="G23" s="8">
        <f t="shared" si="6"/>
        <v>385041.404999997</v>
      </c>
      <c r="H23" s="8" t="str">
        <f t="shared" si="5"/>
        <v>/ $ 3,419,944.34</v>
      </c>
      <c r="I23" vm="44">
        <f>IFERROR(CUBEVALUE("ThisWorkbookDataModel",I$12,$B23,Slicer_Segment1,Slicer_IsVanarsdel2,Slicer_Year1),"")</f>
        <v>0.11258703839563956</v>
      </c>
    </row>
    <row r="32" spans="2:9" x14ac:dyDescent="0.25">
      <c r="D32" s="10"/>
    </row>
    <row r="33" spans="4:4" x14ac:dyDescent="0.25">
      <c r="D33" s="10"/>
    </row>
    <row r="34" spans="4:4" x14ac:dyDescent="0.25">
      <c r="D34" s="10"/>
    </row>
    <row r="35" spans="4:4" x14ac:dyDescent="0.25">
      <c r="D35" s="10"/>
    </row>
    <row r="36" spans="4:4" x14ac:dyDescent="0.25">
      <c r="D36" s="10"/>
    </row>
    <row r="37" spans="4:4" x14ac:dyDescent="0.25">
      <c r="D37" s="10"/>
    </row>
    <row r="38" spans="4:4" x14ac:dyDescent="0.25">
      <c r="D38" s="10"/>
    </row>
    <row r="39" spans="4:4" x14ac:dyDescent="0.25">
      <c r="D39" s="10"/>
    </row>
  </sheetData>
  <conditionalFormatting sqref="D32:D39">
    <cfRule type="expression" dxfId="1" priority="2">
      <formula>$E32=""</formula>
    </cfRule>
  </conditionalFormatting>
  <conditionalFormatting sqref="B14:B23">
    <cfRule type="expression" dxfId="0" priority="4">
      <formula>$C14=""</formula>
    </cfRule>
  </conditionalFormatting>
  <conditionalFormatting sqref="I13:I23">
    <cfRule type="colorScale" priority="1">
      <colorScale>
        <cfvo type="min"/>
        <cfvo type="percentile" val="50"/>
        <cfvo type="max"/>
        <color rgb="FFF8696B"/>
        <color rgb="FFFFEB84"/>
        <color rgb="FF63BE7B"/>
      </colorScale>
    </cfRule>
  </conditionalFormatting>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4"/>
  <sheetViews>
    <sheetView workbookViewId="0">
      <selection activeCell="C31" sqref="C31"/>
    </sheetView>
  </sheetViews>
  <sheetFormatPr defaultRowHeight="15" x14ac:dyDescent="0.25"/>
  <cols>
    <col min="2" max="2" width="19.7109375" customWidth="1"/>
  </cols>
  <sheetData>
    <row r="2" spans="2:2" x14ac:dyDescent="0.25">
      <c r="B2" t="s">
        <v>5</v>
      </c>
    </row>
    <row r="3" spans="2:2" x14ac:dyDescent="0.25">
      <c r="B3" t="s">
        <v>3</v>
      </c>
    </row>
    <row r="4" spans="2:2" x14ac:dyDescent="0.25">
      <c r="B4" t="s">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S h o w S h a r 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 i : t y p e = " S a n d b o x E d i t o r M e a s u r e G r i d K e y " & g t ; & l t ; T a b l e N a m e & g t ; S h o w S h a r e & l t ; / T a b l e N a m e & g t ; & l t ; / K e y & g t ; & l t ; M a i n t a i n e r 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 r e a d o n l y & l t ; / K e y & g t ; & l t ; / D i a g r a m O b j e c t K e y & g t ; & l t ; D i a g r a m O b j e c t K e y & g t ; & l t ; K e y & g t ; C o l u m n s \ S h o w M a r k e t S h a r e   1 & l t ; / K e y & g t ; & l t ; / D i a g r a m O b j e c t K e y & g t ; & l t ; D i a g r a m O b j e c t K e y & g t ; & l t ; K e y & g t ; C o l u m n s \ S h o w M A r k e t S h a 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h o w M a r k e t S h a r e   1 & l t ; / K e y & g t ; & l t ; / a : K e y & g t ; & l t ; a : V a l u e   i : t y p e = " M e a s u r e G r i d N o d e V i e w S t a t e " & g t ; & l t ; L a y e d O u t & g t ; t r u e & l t ; / L a y e d O u t & g t ; & l t ; / a : V a l u e & g t ; & l t ; / a : K e y V a l u e O f D i a g r a m O b j e c t K e y a n y T y p e z b w N T n L X & g t ; & l t ; a : K e y V a l u e O f D i a g r a m O b j e c t K e y a n y T y p e z b w N T n L X & g t ; & l t ; a : K e y & g t ; & l t ; K e y & g t ; C o l u m n s \ S h o w M A r k e t S h a r 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D i a g r a m O b j e c t K e y & g t ; & l t ; K e y & g t ; C o l u m n s \ I s V a n a r s d e 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I s V a n a r s d e l & 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K e 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K e y & 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R e v e n u e & l t ; / K e y & g t ; & l t ; / D i a g r a m O b j e c t K e y & g t ; & l t ; D i a g r a m O b j e c t K e y & g t ; & l t ; K e y & g t ; M e a s u r e s \ T o t R e v e n u e \ T a g I n f o \ F o r m u l a & l t ; / K e y & g t ; & l t ; / D i a g r a m O b j e c t K e y & g t ; & l t ; D i a g r a m O b j e c t K e y & g t ; & l t ; K e y & g t ; M e a s u r e s \ T o t R e v e n u e \ T a g I n f o \ V a l u e & l t ; / K e y & g t ; & l t ; / D i a g r a m O b j e c t K e y & g t ; & l t ; D i a g r a m O b j e c t K e y & g t ; & l t ; K e y & g t ; M e a s u r e s \ L a s t Y e a r R e v e n u e & l t ; / K e y & g t ; & l t ; / D i a g r a m O b j e c t K e y & g t ; & l t ; D i a g r a m O b j e c t K e y & g t ; & l t ; K e y & g t ; M e a s u r e s \ L a s t Y e a r R e v e n u e \ T a g I n f o \ F o r m u l a & l t ; / K e y & g t ; & l t ; / D i a g r a m O b j e c t K e y & g t ; & l t ; D i a g r a m O b j e c t K e y & g t ; & l t ; K e y & g t ; M e a s u r e s \ L a s t Y e a r R e v e n u e \ T a g I n f o \ V a l u e & l t ; / K e y & g t ; & l t ; / D i a g r a m O b j e c t K e y & g t ; & l t ; D i a g r a m O b j e c t K e y & g t ; & l t ; K e y & g t ; M e a s u r e s \ G r o w t h F r o m L a s t Y e a r & l t ; / K e y & g t ; & l t ; / D i a g r a m O b j e c t K e y & g t ; & l t ; D i a g r a m O b j e c t K e y & g t ; & l t ; K e y & g t ; M e a s u r e s \ G r o w t h F r o m L a s t Y e a r \ T a g I n f o \ F o r m u l a & l t ; / K e y & g t ; & l t ; / D i a g r a m O b j e c t K e y & g t ; & l t ; D i a g r a m O b j e c t K e y & g t ; & l t ; K e y & g t ; M e a s u r e s \ G r o w t h F r o m L a s t Y e a r \ T a g I n f o \ V a l u e & l t ; / K e y & g t ; & l t ; / D i a g r a m O b j e c t K e y & g t ; & l t ; D i a g r a m O b j e c t K e y & g t ; & l t ; K e y & g t ; M e a s u r e s \ N e w   L o c a t i o n s & l t ; / K e y & g t ; & l t ; / D i a g r a m O b j e c t K e y & g t ; & l t ; D i a g r a m O b j e c t K e y & g t ; & l t ; K e y & g t ; M e a s u r e s \ N e w   L o c a t i o n s \ T a g I n f o \ F o r m u l a & l t ; / K e y & g t ; & l t ; / D i a g r a m O b j e c t K e y & g t ; & l t ; D i a g r a m O b j e c t K e y & g t ; & l t ; K e y & g t ; M e a s u r e s \ N e w   L o c a t i o n s \ 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O u r S a l e s & l t ; / K e y & g t ; & l t ; / D i a g r a m O b j e c t K e y & g t ; & l t ; D i a g r a m O b j e c t K e y & g t ; & l t ; K e y & g t ; M e a s u r e s \ O u r S a l e s \ T a g I n f o \ F o r m u l a & l t ; / K e y & g t ; & l t ; / D i a g r a m O b j e c t K e y & g t ; & l t ; D i a g r a m O b j e c t K e y & g t ; & l t ; K e y & g t ; M e a s u r e s \ O u r S a l e s \ T a g I n f o \ V a l u e & l t ; / K e y & g t ; & l t ; / D i a g r a m O b j e c t K e y & g t ; & l t ; D i a g r a m O b j e c t K e y & g t ; & l t ; K e y & g t ; M e a s u r e s \ O u r S h a r e & l t ; / K e y & g t ; & l t ; / D i a g r a m O b j e c t K e y & g t ; & l t ; D i a g r a m O b j e c t K e y & g t ; & l t ; K e y & g t ; M e a s u r e s \ O u r S h a r e \ T a g I n f o \ F o r m u l a & l t ; / K e y & g t ; & l t ; / D i a g r a m O b j e c t K e y & g t ; & l t ; D i a g r a m O b j e c t K e y & g t ; & l t ; K e y & g t ; M e a s u r e s \ O u r S h a r e \ T a g I n f o \ V a l u e & l t ; / K e y & g t ; & l t ; / D i a g r a m O b j e c t K e y & g t ; & l t ; D i a g r a m O b j e c t K e y & g t ; & l t ; K e y & g t ; M e a s u r e s \ S h o w S h a r e & l t ; / K e y & g t ; & l t ; / D i a g r a m O b j e c t K e y & g t ; & l t ; D i a g r a m O b j e c t K e y & g t ; & l t ; K e y & g t ; M e a s u r e s \ S h o w S h a r e \ T a g I n f o \ F o r m u l a & l t ; / K e y & g t ; & l t ; / D i a g r a m O b j e c t K e y & g t ; & l t ; D i a g r a m O b j e c t K e y & g t ; & l t ; K e y & g t ; M e a s u r e s \ S h o w S h a r e \ T a g I n f o \ V a l u e & l t ; / K e y & g t ; & l t ; / D i a g r a m O b j e c t K e y & g t ; & l t ; D i a g r a m O b j e c t K e y & g t ; & l t ; K e y & g t ; M e a s u r e s \ S a l e s A l l v e n d o r s & l t ; / K e y & g t ; & l t ; / D i a g r a m O b j e c t K e y & g t ; & l t ; D i a g r a m O b j e c t K e y & g t ; & l t ; K e y & g t ; M e a s u r e s \ S a l e s A l l v e n d o r s \ T a g I n f o \ F o r m u l a & l t ; / K e y & g t ; & l t ; / D i a g r a m O b j e c t K e y & g t ; & l t ; D i a g r a m O b j e c t K e y & g t ; & l t ; K e y & g t ; M e a s u r e s \ S a l e s A l l v e n d o r s \ T a g I n f o \ V a l u e & l t ; / K e y & g t ; & l t ; / D i a g r a m O b j e c t K e y & g t ; & l t ; D i a g r a m O b j e c t K e y & g t ; & l t ; K e y & g t ; M e a s u r e s \ L a s t Y e a r S h a r e & l t ; / K e y & g t ; & l t ; / D i a g r a m O b j e c t K e y & g t ; & l t ; D i a g r a m O b j e c t K e y & g t ; & l t ; K e y & g t ; M e a s u r e s \ L a s t Y e a r S h a r e \ T a g I n f o \ F o r m u l a & l t ; / K e y & g t ; & l t ; / D i a g r a m O b j e c t K e y & g t ; & l t ; D i a g r a m O b j e c t K e y & g t ; & l t ; K e y & g t ; M e a s u r e s \ L a s t Y e a r S h a r e \ T a g I n f o \ V a l u e & l t ; / K e y & g t ; & l t ; / D i a g r a m O b j e c t K e y & g t ; & l t ; D i a g r a m O b j e c t K e y & g t ; & l t ; K e y & g t ; M e a s u r e s \ Y o Y S h a r e & l t ; / K e y & g t ; & l t ; / D i a g r a m O b j e c t K e y & g t ; & l t ; D i a g r a m O b j e c t K e y & g t ; & l t ; K e y & g t ; M e a s u r e s \ Y o Y S h a r e \ T a g I n f o \ F o r m u l a & l t ; / K e y & g t ; & l t ; / D i a g r a m O b j e c t K e y & g t ; & l t ; D i a g r a m O b j e c t K e y & g t ; & l t ; K e y & g t ; M e a s u r e s \ Y o Y S h a r e \ 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L o c a t i o n K e y & l t ; / K e y & g t ; & l t ; / D i a g r a m O b j e c t K e y & g t ; & l t ; D i a g r a m O b j e c t K e y & g t ; & l t ; K e y & g t ; C o l u m n s \ C i t 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R e v e n u e & l t ; / K e y & g t ; & l t ; / a : K e y & g t ; & l t ; a : V a l u e   i : t y p e = " M e a s u r e G r i d N o d e V i e w S t a t e " & g t ; & l t ; L a y e d O u t & g t ; t r u e & l t ; / L a y e d O u t & g t ; & l t ; / a : V a l u e & g t ; & l t ; / a : K e y V a l u e O f D i a g r a m O b j e c t K e y a n y T y p e z b w N T n L X & g t ; & l t ; a : K e y V a l u e O f D i a g r a m O b j e c t K e y a n y T y p e z b w N T n L X & g t ; & l t ; a : K e y & g t ; & l t ; K e y & g t ; M e a s u r e s \ T o t R e v e n u e \ T a g I n f o \ F o r m u l a & l t ; / K e y & g t ; & l t ; / a : K e y & g t ; & l t ; a : V a l u e   i : t y p e = " M e a s u r e G r i d V i e w S t a t e I D i a g r a m T a g A d d i t i o n a l I n f o " / & g t ; & l t ; / a : K e y V a l u e O f D i a g r a m O b j e c t K e y a n y T y p e z b w N T n L X & g t ; & l t ; a : K e y V a l u e O f D i a g r a m O b j e c t K e y a n y T y p e z b w N T n L X & g t ; & l t ; a : K e y & g t ; & l t ; K e y & g t ; M e a s u r e s \ T o t R e v e n u e \ T a g I n f o \ V a l u e & l t ; / K e y & g t ; & l t ; / a : K e y & g t ; & l t ; a : V a l u e   i : t y p e = " M e a s u r e G r i d V i e w S t a t e I D i a g r a m T a g A d d i t i o n a l I n f o " / & g t ; & l t ; / a : K e y V a l u e O f D i a g r a m O b j e c t K e y a n y T y p e z b w N T n L X & g t ; & l t ; a : K e y V a l u e O f D i a g r a m O b j e c t K e y a n y T y p e z b w N T n L X & g t ; & l t ; a : K e y & g t ; & l t ; K e y & g t ; M e a s u r e s \ L a s t Y e a r R e v e n u e & l t ; / K e y & g t ; & l t ; / a : K e y & g t ; & l t ; a : V a l u e   i : t y p e = " M e a s u r e G r i d N o d e V i e w S t a t e " & g t ; & l t ; L a y e d O u t & g t ; t r u e & l t ; / L a y e d O u t & g t ; & l t ; R o w & g t ; 1 & l t ; / R o w & g t ; & l t ; / a : V a l u e & g t ; & l t ; / a : K e y V a l u e O f D i a g r a m O b j e c t K e y a n y T y p e z b w N T n L X & g t ; & l t ; a : K e y V a l u e O f D i a g r a m O b j e c t K e y a n y T y p e z b w N T n L X & g t ; & l t ; a : K e y & g t ; & l t ; K e y & g t ; M e a s u r e s \ L a s t Y e a r R e v e n u e \ T a g I n f o \ F o r m u l a & l t ; / K e y & g t ; & l t ; / a : K e y & g t ; & l t ; a : V a l u e   i : t y p e = " M e a s u r e G r i d V i e w S t a t e I D i a g r a m T a g A d d i t i o n a l I n f o " / & g t ; & l t ; / a : K e y V a l u e O f D i a g r a m O b j e c t K e y a n y T y p e z b w N T n L X & g t ; & l t ; a : K e y V a l u e O f D i a g r a m O b j e c t K e y a n y T y p e z b w N T n L X & g t ; & l t ; a : K e y & g t ; & l t ; K e y & g t ; M e a s u r e s \ L a s t Y e a r R e v e n u e \ T a g I n f o \ V a l u e & l t ; / K e y & g t ; & l t ; / a : K e y & g t ; & l t ; a : V a l u e   i : t y p e = " M e a s u r e G r i d V i e w S t a t e I D i a g r a m T a g A d d i t i o n a l I n f o " / & g t ; & l t ; / a : K e y V a l u e O f D i a g r a m O b j e c t K e y a n y T y p e z b w N T n L X & g t ; & l t ; a : K e y V a l u e O f D i a g r a m O b j e c t K e y a n y T y p e z b w N T n L X & g t ; & l t ; a : K e y & g t ; & l t ; K e y & g t ; M e a s u r e s \ G r o w t h F r o m L a s t Y e a r & l t ; / K e y & g t ; & l t ; / a : K e y & g t ; & l t ; a : V a l u e   i : t y p e = " M e a s u r e G r i d N o d e V i e w S t a t e " & g t ; & l t ; L a y e d O u t & g t ; t r u e & l t ; / L a y e d O u t & g t ; & l t ; R o w & g t ; 2 & l t ; / R o w & g t ; & l t ; / a : V a l u e & g t ; & l t ; / a : K e y V a l u e O f D i a g r a m O b j e c t K e y a n y T y p e z b w N T n L X & g t ; & l t ; a : K e y V a l u e O f D i a g r a m O b j e c t K e y a n y T y p e z b w N T n L X & g t ; & l t ; a : K e y & g t ; & l t ; K e y & g t ; M e a s u r e s \ G r o w t h F r o m L a s t Y e a r \ T a g I n f o \ F o r m u l a & l t ; / K e y & g t ; & l t ; / a : K e y & g t ; & l t ; a : V a l u e   i : t y p e = " M e a s u r e G r i d V i e w S t a t e I D i a g r a m T a g A d d i t i o n a l I n f o " / & g t ; & l t ; / a : K e y V a l u e O f D i a g r a m O b j e c t K e y a n y T y p e z b w N T n L X & g t ; & l t ; a : K e y V a l u e O f D i a g r a m O b j e c t K e y a n y T y p e z b w N T n L X & g t ; & l t ; a : K e y & g t ; & l t ; K e y & g t ; M e a s u r e s \ G r o w t h F r o m L a s t Y e a r \ T a g I n f o \ V a l u e & l t ; / K e y & g t ; & l t ; / a : K e y & g t ; & l t ; a : V a l u e   i : t y p e = " M e a s u r e G r i d V i e w S t a t e I D i a g r a m T a g A d d i t i o n a l I n f o " / & g t ; & l t ; / a : K e y V a l u e O f D i a g r a m O b j e c t K e y a n y T y p e z b w N T n L X & g t ; & l t ; a : K e y V a l u e O f D i a g r a m O b j e c t K e y a n y T y p e z b w N T n L X & g t ; & l t ; a : K e y & g t ; & l t ; K e y & g t ; M e a s u r e s \ N e w   L o c a t i o n s & l t ; / K e y & g t ; & l t ; / a : K e y & g t ; & l t ; a : V a l u e   i : t y p e = " M e a s u r e G r i d N o d e V i e w S t a t e " & g t ; & l t ; L a y e d O u t & g t ; t r u e & l t ; / L a y e d O u t & g t ; & l t ; R o w & g t ; 3 & l t ; / R o w & g t ; & l t ; / a : V a l u e & g t ; & l t ; / a : K e y V a l u e O f D i a g r a m O b j e c t K e y a n y T y p e z b w N T n L X & g t ; & l t ; a : K e y V a l u e O f D i a g r a m O b j e c t K e y a n y T y p e z b w N T n L X & g t ; & l t ; a : K e y & g t ; & l t ; K e y & g t ; M e a s u r e s \ N e w   L o c a t i o n s \ T a g I n f o \ F o r m u l a & l t ; / K e y & g t ; & l t ; / a : K e y & g t ; & l t ; a : V a l u e   i : t y p e = " M e a s u r e G r i d V i e w S t a t e I D i a g r a m T a g A d d i t i o n a l I n f o " / & g t ; & l t ; / a : K e y V a l u e O f D i a g r a m O b j e c t K e y a n y T y p e z b w N T n L X & g t ; & l t ; a : K e y V a l u e O f D i a g r a m O b j e c t K e y a n y T y p e z b w N T n L X & g t ; & l t ; a : K e y & g t ; & l t ; K e y & g t ; M e a s u r e s \ N e w   L o c a t i o n s \ T a g I n f o \ V a l u e & l t ; / K e y & g t ; & l t ; / a : K e y & g t ; & l t ; a : V a l u e   i : t y p e = " M e a s u r e G r i d V i e w S t a t e I D i a g r a m T a g A d d i t i o n a l I n f o " / & g t ; & l t ; / a : K e y V a l u e O f D i a g r a m O b j e c t K e y a n y T y p e z b w N T n L X & g t ; & l t ; a : K e y V a l u e O f D i a g r a m O b j e c t K e y a n y T y p e z b w N T n L X & g t ; & l t ; a : K e y & g t ; & l t ; K e y & g t ; M e a s u r e s \ T o t a l L o c a t i o n s & l t ; / K e y & g t ; & l t ; / a : K e y & g t ; & l t ; a : V a l u e   i : t y p e = " M e a s u r e G r i d N o d e V i e w S t a t e " & g t ; & l t ; L a y e d O u t & g t ; t r u e & l t ; / L a y e d O u t & g t ; & l t ; R o w & g t ; 4 & l t ; / R o w & 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O u r S a l e s & l t ; / K e y & g t ; & l t ; / a : K e y & g t ; & l t ; a : V a l u e   i : t y p e = " M e a s u r e G r i d N o d e V i e w S t a t e " & g t ; & l t ; C o l u m n & g t ; 1 & l t ; / C o l u m n & g t ; & l t ; L a y e d O u t & g t ; t r u e & l t ; / L a y e d O u t & g t ; & l t ; / a : V a l u e & g t ; & l t ; / a : K e y V a l u e O f D i a g r a m O b j e c t K e y a n y T y p e z b w N T n L X & g t ; & l t ; a : K e y V a l u e O f D i a g r a m O b j e c t K e y a n y T y p e z b w N T n L X & g t ; & l t ; a : K e y & g t ; & l t ; K e y & g t ; M e a s u r e s \ O u r S a l e s \ T a g I n f o \ F o r m u l a & l t ; / K e y & g t ; & l t ; / a : K e y & g t ; & l t ; a : V a l u e   i : t y p e = " M e a s u r e G r i d V i e w S t a t e I D i a g r a m T a g A d d i t i o n a l I n f o " / & g t ; & l t ; / a : K e y V a l u e O f D i a g r a m O b j e c t K e y a n y T y p e z b w N T n L X & g t ; & l t ; a : K e y V a l u e O f D i a g r a m O b j e c t K e y a n y T y p e z b w N T n L X & g t ; & l t ; a : K e y & g t ; & l t ; K e y & g t ; M e a s u r e s \ O u r S a l e s \ T a g I n f o \ V a l u e & l t ; / K e y & g t ; & l t ; / a : K e y & g t ; & l t ; a : V a l u e   i : t y p e = " M e a s u r e G r i d V i e w S t a t e I D i a g r a m T a g A d d i t i o n a l I n f o " / & g t ; & l t ; / a : K e y V a l u e O f D i a g r a m O b j e c t K e y a n y T y p e z b w N T n L X & g t ; & l t ; a : K e y V a l u e O f D i a g r a m O b j e c t K e y a n y T y p e z b w N T n L X & g t ; & l t ; a : K e y & g t ; & l t ; K e y & g t ; M e a s u r e s \ O u r S h a r e & l t ; / K e y & g t ; & l t ; / a : K e y & g t ; & l t ; a : V a l u e   i : t y p e = " M e a s u r e G r i d N o d e V i e w S t a t e " & g t ; & l t ; C o l u m n & g t ; 1 & l t ; / C o l u m n & g t ; & l t ; L a y e d O u t & g t ; t r u e & l t ; / L a y e d O u t & g t ; & l t ; R o w & g t ; 1 & l t ; / R o w & g t ; & l t ; / a : V a l u e & g t ; & l t ; / a : K e y V a l u e O f D i a g r a m O b j e c t K e y a n y T y p e z b w N T n L X & g t ; & l t ; a : K e y V a l u e O f D i a g r a m O b j e c t K e y a n y T y p e z b w N T n L X & g t ; & l t ; a : K e y & g t ; & l t ; K e y & g t ; M e a s u r e s \ O u r S h a r e \ T a g I n f o \ F o r m u l a & l t ; / K e y & g t ; & l t ; / a : K e y & g t ; & l t ; a : V a l u e   i : t y p e = " M e a s u r e G r i d V i e w S t a t e I D i a g r a m T a g A d d i t i o n a l I n f o " / & g t ; & l t ; / a : K e y V a l u e O f D i a g r a m O b j e c t K e y a n y T y p e z b w N T n L X & g t ; & l t ; a : K e y V a l u e O f D i a g r a m O b j e c t K e y a n y T y p e z b w N T n L X & g t ; & l t ; a : K e y & g t ; & l t ; K e y & g t ; M e a s u r e s \ O u r S h a r e \ T a g I n f o \ V a l u e & l t ; / K e y & g t ; & l t ; / a : K e y & g t ; & l t ; a : V a l u e   i : t y p e = " M e a s u r e G r i d V i e w S t a t e I D i a g r a m T a g A d d i t i o n a l I n f o " / & g t ; & l t ; / a : K e y V a l u e O f D i a g r a m O b j e c t K e y a n y T y p e z b w N T n L X & g t ; & l t ; a : K e y V a l u e O f D i a g r a m O b j e c t K e y a n y T y p e z b w N T n L X & g t ; & l t ; a : K e y & g t ; & l t ; K e y & g t ; M e a s u r e s \ S h o w S h a r e & l t ; / K e y & g t ; & l t ; / a : K e y & g t ; & l t ; a : V a l u e   i : t y p e = " M e a s u r e G r i d N o d e V i e w S t a t e " & g t ; & l t ; C o l u m n & g t ; 1 & l t ; / C o l u m n & g t ; & l t ; L a y e d O u t & g t ; t r u e & l t ; / L a y e d O u t & g t ; & l t ; R o w & g t ; 2 & l t ; / R o w & g t ; & l t ; / a : V a l u e & g t ; & l t ; / a : K e y V a l u e O f D i a g r a m O b j e c t K e y a n y T y p e z b w N T n L X & g t ; & l t ; a : K e y V a l u e O f D i a g r a m O b j e c t K e y a n y T y p e z b w N T n L X & g t ; & l t ; a : K e y & g t ; & l t ; K e y & g t ; M e a s u r e s \ S h o w S h a r e \ T a g I n f o \ F o r m u l a & l t ; / K e y & g t ; & l t ; / a : K e y & g t ; & l t ; a : V a l u e   i : t y p e = " M e a s u r e G r i d V i e w S t a t e I D i a g r a m T a g A d d i t i o n a l I n f o " / & g t ; & l t ; / a : K e y V a l u e O f D i a g r a m O b j e c t K e y a n y T y p e z b w N T n L X & g t ; & l t ; a : K e y V a l u e O f D i a g r a m O b j e c t K e y a n y T y p e z b w N T n L X & g t ; & l t ; a : K e y & g t ; & l t ; K e y & g t ; M e a s u r e s \ S h o w S h a r e \ T a g I n f o \ V a l u e & l t ; / K e y & g t ; & l t ; / a : K e y & g t ; & l t ; a : V a l u e   i : t y p e = " M e a s u r e G r i d V i e w S t a t e I D i a g r a m T a g A d d i t i o n a l I n f o " / & g t ; & l t ; / a : K e y V a l u e O f D i a g r a m O b j e c t K e y a n y T y p e z b w N T n L X & g t ; & l t ; a : K e y V a l u e O f D i a g r a m O b j e c t K e y a n y T y p e z b w N T n L X & g t ; & l t ; a : K e y & g t ; & l t ; K e y & g t ; M e a s u r e s \ S a l e s A l l v e n d o r s & l t ; / K e y & g t ; & l t ; / a : K e y & g t ; & l t ; a : V a l u e   i : t y p e = " M e a s u r e G r i d N o d e V i e w S t a t e " & g t ; & l t ; C o l u m n & g t ; 2 & l t ; / C o l u m n & g t ; & l t ; L a y e d O u t & g t ; t r u e & l t ; / L a y e d O u t & g t ; & l t ; / a : V a l u e & g t ; & l t ; / a : K e y V a l u e O f D i a g r a m O b j e c t K e y a n y T y p e z b w N T n L X & g t ; & l t ; a : K e y V a l u e O f D i a g r a m O b j e c t K e y a n y T y p e z b w N T n L X & g t ; & l t ; a : K e y & g t ; & l t ; K e y & g t ; M e a s u r e s \ S a l e s A l l v e n d o r s \ T a g I n f o \ F o r m u l a & l t ; / K e y & g t ; & l t ; / a : K e y & g t ; & l t ; a : V a l u e   i : t y p e = " M e a s u r e G r i d V i e w S t a t e I D i a g r a m T a g A d d i t i o n a l I n f o " / & g t ; & l t ; / a : K e y V a l u e O f D i a g r a m O b j e c t K e y a n y T y p e z b w N T n L X & g t ; & l t ; a : K e y V a l u e O f D i a g r a m O b j e c t K e y a n y T y p e z b w N T n L X & g t ; & l t ; a : K e y & g t ; & l t ; K e y & g t ; M e a s u r e s \ S a l e s A l l v e n d o r s \ T a g I n f o \ V a l u e & l t ; / K e y & g t ; & l t ; / a : K e y & g t ; & l t ; a : V a l u e   i : t y p e = " M e a s u r e G r i d V i e w S t a t e I D i a g r a m T a g A d d i t i o n a l I n f o " / & g t ; & l t ; / a : K e y V a l u e O f D i a g r a m O b j e c t K e y a n y T y p e z b w N T n L X & g t ; & l t ; a : K e y V a l u e O f D i a g r a m O b j e c t K e y a n y T y p e z b w N T n L X & g t ; & l t ; a : K e y & g t ; & l t ; K e y & g t ; M e a s u r e s \ L a s t Y e a r S h a r e & l t ; / K e y & g t ; & l t ; / a : K e y & g t ; & l t ; a : V a l u e   i : t y p e = " M e a s u r e G r i d N o d e V i e w S t a t e " & g t ; & l t ; C o l u m n & g t ; 1 & l t ; / C o l u m n & g t ; & l t ; L a y e d O u t & g t ; t r u e & l t ; / L a y e d O u t & g t ; & l t ; R o w & g t ; 3 & l t ; / R o w & g t ; & l t ; / a : V a l u e & g t ; & l t ; / a : K e y V a l u e O f D i a g r a m O b j e c t K e y a n y T y p e z b w N T n L X & g t ; & l t ; a : K e y V a l u e O f D i a g r a m O b j e c t K e y a n y T y p e z b w N T n L X & g t ; & l t ; a : K e y & g t ; & l t ; K e y & g t ; M e a s u r e s \ L a s t Y e a r S h a r e \ T a g I n f o \ F o r m u l a & l t ; / K e y & g t ; & l t ; / a : K e y & g t ; & l t ; a : V a l u e   i : t y p e = " M e a s u r e G r i d V i e w S t a t e I D i a g r a m T a g A d d i t i o n a l I n f o " / & g t ; & l t ; / a : K e y V a l u e O f D i a g r a m O b j e c t K e y a n y T y p e z b w N T n L X & g t ; & l t ; a : K e y V a l u e O f D i a g r a m O b j e c t K e y a n y T y p e z b w N T n L X & g t ; & l t ; a : K e y & g t ; & l t ; K e y & g t ; M e a s u r e s \ L a s t Y e a r S h a r e \ T a g I n f o \ V a l u e & l t ; / K e y & g t ; & l t ; / a : K e y & g t ; & l t ; a : V a l u e   i : t y p e = " M e a s u r e G r i d V i e w S t a t e I D i a g r a m T a g A d d i t i o n a l I n f o " / & g t ; & l t ; / a : K e y V a l u e O f D i a g r a m O b j e c t K e y a n y T y p e z b w N T n L X & g t ; & l t ; a : K e y V a l u e O f D i a g r a m O b j e c t K e y a n y T y p e z b w N T n L X & g t ; & l t ; a : K e y & g t ; & l t ; K e y & g t ; M e a s u r e s \ Y o Y S h a r e & l t ; / K e y & g t ; & l t ; / a : K e y & g t ; & l t ; a : V a l u e   i : t y p e = " M e a s u r e G r i d N o d e V i e w S t a t e " & g t ; & l t ; C o l u m n & g t ; 1 & l t ; / C o l u m n & g t ; & l t ; L a y e d O u t & g t ; t r u e & l t ; / L a y e d O u t & g t ; & l t ; R o w & g t ; 4 & l t ; / R o w & g t ; & l t ; / a : V a l u e & g t ; & l t ; / a : K e y V a l u e O f D i a g r a m O b j e c t K e y a n y T y p e z b w N T n L X & g t ; & l t ; a : K e y V a l u e O f D i a g r a m O b j e c t K e y a n y T y p e z b w N T n L X & g t ; & l t ; a : K e y & g t ; & l t ; K e y & g t ; M e a s u r e s \ Y o Y S h a r e \ T a g I n f o \ F o r m u l a & l t ; / K e y & g t ; & l t ; / a : K e y & g t ; & l t ; a : V a l u e   i : t y p e = " M e a s u r e G r i d V i e w S t a t e I D i a g r a m T a g A d d i t i o n a l I n f o " / & g t ; & l t ; / a : K e y V a l u e O f D i a g r a m O b j e c t K e y a n y T y p e z b w N T n L X & g t ; & l t ; a : K e y V a l u e O f D i a g r a m O b j e c t K e y a n y T y p e z b w N T n L X & g t ; & l t ; a : K e y & g t ; & l t ; K e y & g t ; M e a s u r e s \ Y o Y S h a r e \ 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K e y & l t ; / K e y & g t ; & l t ; / a : K e y & g t ; & l t ; a : V a l u e   i : t y p e = " M e a s u r e G r i d N o d e V i e w S t a t e " & g t ; & l t ; C o l u m n & g t ; 6 & l t ; / C o l u m n & g t ; & l t ; L a y e d O u t & g t ; t r u e & l t ; / L a y e d O u t & g t ; & l t ; / a : V a l u e & g t ; & l t ; / a : K e y V a l u e O f D i a g r a m O b j e c t K e y a n y T y p e z b w N T n L X & g t ; & l t ; a : K e y V a l u e O f D i a g r a m O b j e c t K e y a n y T y p e z b w N T n L X & g t ; & l t ; a : K e y & g t ; & l t ; K e y & g t ; C o l u m n s \ C i t y & l t ; / K e y & g t ; & l t ; / a : K e y & g t ; & l t ; a : V a l u e   i : t y p e = " M e a s u r e G r i d N o d e V i e w S t a t e " & g t ; & l t ; C o l u m n & g t ; 7 & 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 L o c a t i o n s & l t ; / K e y & g t ; & l t ; / D i a g r a m O b j e c t K e y & g t ; & l t ; D i a g r a m O b j e c t K e y & g t ; & l t ; K e y & g t ; A c t i o n s \ A d d   t o   h i e r a r c h y   F o r   & a m p ; l t ; T a b l e s \ L o c a t i o n s \ H i e r a r c h i e s \ G e o & a m p ; g t ; & l t ; / K e y & g t ; & l t ; / D i a g r a m O b j e c t K e y & g t ; & l t ; D i a g r a m O b j e c t K e y & g t ; & l t ; K e y & g t ; A c t i o n s \ M o v e   t o   a   H i e r a r c h y   i n   T a b l e   L o c a t i o n s & l t ; / K e y & g t ; & l t ; / D i a g r a m O b j e c t K e y & g t ; & l t ; D i a g r a m O b j e c t K e y & g t ; & l t ; K e y & g t ; A c t i o n s \ M o v e   i n t o   h i e r a r c h y   F o r   & a m p ; l t ; T a b l e s \ L o c a t i o n s \ H i e r a r c h i e s \ G e o & a m p ; g t ; & l t ; / K e y & g t ; & l t ; / D i a g r a m O b j e c t K e y & g t ; & l t ; D i a g r a m O b j e c t K e y & g t ; & l t ; K e y & g t ; A c t i o n s \ A d d 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 T a g s \ T a b l e s \ & a m p ; l t ; T a b l e s \ L o c a t i o n s & a m p ; g t ; & l t ; / K e y & g t ; & l t ; / D i a g r a m O b j e c t K e y & g t ; & l t ; D i a g r a m O b j e c t K e y & g t ; & l t ; K e y & g t ; D y n a m i c   T a g s \ H i e r a r c h i e s \ & a m p ; l t ; T a b l e s \ L o c a t i o n s \ H i e r a r c h i e s \ G e o & a m p ; g t ; & l t ; / K e y & g t ; & l t ; / D i a g r a m O b j e c t K e y & g t ; & l t ; D i a g r a m O b j e c t K e y & g t ; & l t ; K e y & g t ; D y n a m i c   T a g s \ T a b l e s \ & a m p ; l t ; T a b l e s \ M a n u f a c t u r e r & a m p ; g t ; & l t ; / K e y & g t ; & l t ; / D i a g r a m O b j e c t K e y & g t ; & l t ; D i a g r a m O b j e c t K e y & g t ; & l t ; K e y & g t ; D y n a m i c   T a g s \ T a b l e s \ & a m p ; l t ; T a b l e s \ P r o d u c t s & a m p ; g t ; & l t ; / K e y & g t ; & l t ; / D i a g r a m O b j e c t K e y & g t ; & l t ; D i a g r a m O b j e c t K e y & g t ; & l t ; K e y & g t ; D y n a m i c 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S h o w S h a r e & a m p ; g t ; & 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L o c a t i o n K e y & l t ; / K e y & g t ; & l t ; / D i a g r a m O b j e c t K e y & g t ; & l t ; D i a g r a m O b j e c t K e y & g t ; & l t ; K e y & g t ; T a b l e s \ L o c a t i o n s \ H i e r a r c h i e s \ G e o & l t ; / K e y & g t ; & l t ; / D i a g r a m O b j e c t K e y & g t ; & l t ; D i a g r a m O b j e c t K e y & g t ; & l t ; K e y & g t ; T a b l e s \ L o c a t i o n s \ H i e r a r c h i e s \ G e o \ L e v e l s \ C o u n t r y & l t ; / K e y & g t ; & l t ; / D i a g r a m O b j e c t K e y & g t ; & l t ; D i a g r a m O b j e c t K e y & g t ; & l t ; K e y & g t ; T a b l e s \ L o c a t i o n s \ H i e r a r c h i e s \ G e o \ L e v e l s \ S t a t e & l t ; / K e y & g t ; & l t ; / D i a g r a m O b j e c t K e y & g t ; & l t ; D i a g r a m O b j e c t K e y & g t ; & l t ; K e y & g t ; T a b l e s \ L o c a t i o n s \ H i e r a r c h i e s \ G e o \ L e v e l s \ C i t y & 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M a n u f a c t u r e r \ C o l u m n s \ I s V a n a r s d e l & 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L o c a t i o n K e y & l t ; / K e y & g t ; & l t ; / D i a g r a m O b j e c t K e y & g t ; & l t ; D i a g r a m O b j e c t K e y & g t ; & l t ; K e y & g t ; T a b l e s \ S a l e s \ C o l u m n s \ C i t y & l t ; / K e y & g t ; & l t ; / D i a g r a m O b j e c t K e y & g t ; & l t ; D i a g r a m O b j e c t K e y & g t ; & l t ; K e y & g t ; T a b l e s \ S a l e s \ M e a s u r e s \ T o t R e v e n u e & l t ; / K e y & g t ; & l t ; / D i a g r a m O b j e c t K e y & g t ; & l t ; D i a g r a m O b j e c t K e y & g t ; & l t ; K e y & g t ; T a b l e s \ S a l e s \ M e a s u r e s \ L a s t Y e a r R e v e n u e & l t ; / K e y & g t ; & l t ; / D i a g r a m O b j e c t K e y & g t ; & l t ; D i a g r a m O b j e c t K e y & g t ; & l t ; K e y & g t ; T a b l e s \ S a l e s \ M e a s u r e s \ G r o w t h F r o m L a s t Y e a r & l t ; / K e y & g t ; & l t ; / D i a g r a m O b j e c t K e y & g t ; & l t ; D i a g r a m O b j e c t K e y & g t ; & l t ; K e y & g t ; T a b l e s \ S a l e s \ M e a s u r e s \ N e w   L o c a t i o n s & l t ; / K e y & g t ; & l t ; / D i a g r a m O b j e c t K e y & g t ; & l t ; D i a g r a m O b j e c t K e y & g t ; & l t ; K e y & g t ; T a b l e s \ S a l e s \ M e a s u r e s \ T o t a l L o c a t i o n s & l t ; / K e y & g t ; & l t ; / D i a g r a m O b j e c t K e y & g t ; & l t ; D i a g r a m O b j e c t K e y & g t ; & l t ; K e y & g t ; T a b l e s \ S a l e s \ M e a s u r e s \ O u r S a l e s & l t ; / K e y & g t ; & l t ; / D i a g r a m O b j e c t K e y & g t ; & l t ; D i a g r a m O b j e c t K e y & g t ; & l t ; K e y & g t ; T a b l e s \ S a l e s \ M e a s u r e s \ O u r S h a r e & l t ; / K e y & g t ; & l t ; / D i a g r a m O b j e c t K e y & g t ; & l t ; D i a g r a m O b j e c t K e y & g t ; & l t ; K e y & g t ; T a b l e s \ S a l e s \ M e a s u r e s \ S h o w S h a r e & l t ; / K e y & g t ; & l t ; / D i a g r a m O b j e c t K e y & g t ; & l t ; D i a g r a m O b j e c t K e y & g t ; & l t ; K e y & g t ; T a b l e s \ S a l e s \ M e a s u r e s \ S a l e s A l l v e n d o r s & l t ; / K e y & g t ; & l t ; / D i a g r a m O b j e c t K e y & g t ; & l t ; D i a g r a m O b j e c t K e y & g t ; & l t ; K e y & g t ; T a b l e s \ S a l e s \ M e a s u r e s \ L a s t Y e a r S h a r e & l t ; / K e y & g t ; & l t ; / D i a g r a m O b j e c t K e y & g t ; & l t ; D i a g r a m O b j e c t K e y & g t ; & l t ; K e y & g t ; T a b l e s \ S a l e s \ M e a s u r e s \ Y o Y S h a r 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S h o w S h a r e & l t ; / K e y & g t ; & l t ; / D i a g r a m O b j e c t K e y & g t ; & l t ; D i a g r a m O b j e c t K e y & g t ; & l t ; K e y & g t ; T a b l e s \ S h o w S h a r e \ C o l u m n s \ S h o w M a r k e t S h a r e   1 & l t ; / K e y & g t ; & l t ; / D i a g r a m O b j e c t K e y & g t ; & l t ; D i a g r a m O b j e c t K e y & g t ; & l t ; K e y & g t ; T a b l e s \ S h o w S h a r e \ C o l u m n s \ S h o w M A r k e t S h a r e & 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L o c a t i o n K e y & a m p ; g t ; - & a m p ; l t ; T a b l e s \ L o c a t i o n s \ C o l u m n s \ L o c a t i o n K e y & a m p ; g t ; & l t ; / K e y & g t ; & l t ; / D i a g r a m O b j e c t K e y & g t ; & l t ; D i a g r a m O b j e c t K e y & g t ; & l t ; K e y & g t ; R e l a t i o n s h i p s \ & a m p ; l t ; T a b l e s \ S a l e s \ C o l u m n s \ L o c a t i o n K e y & a m p ; g t ; - & a m p ; l t ; T a b l e s \ L o c a t i o n s \ C o l u m n s \ L o c a t i o n K e y & a m p ; g t ; \ F K & l t ; / K e y & g t ; & l t ; / D i a g r a m O b j e c t K e y & g t ; & l t ; D i a g r a m O b j e c t K e y & g t ; & l t ; K e y & g t ; R e l a t i o n s h i p s \ & a m p ; l t ; T a b l e s \ S a l e s \ C o l u m n s \ L o c a t i o n K e y & a m p ; g t ; - & a m p ; l t ; T a b l e s \ L o c a t i o n s \ C o l u m n s \ L o c a t i o n K e y & a m p ; g t ; \ P K & l t ; / K e y & g t ; & l t ; / D i a g r a m O b j e c t K e y & g t ; & l t ; D i a g r a m O b j e c t K e y & g t ; & l t ; K e y & g t ; R e l a t i o n s h i p s \ & a m p ; l t ; T a b l e s \ S a l e s \ C o l u m n s \ L o c a t i o n K e y & a m p ; g t ; - & a m p ; l t ; T a b l e s \ L o c a t i o n s \ C o l u m n s \ L o c a t i o n K e y & 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A l l K e y s & g t ; & l t ; S e l e c t e d K e y s & g t ; & l t ; D i a g r a m O b j e c t K e y & g t ; & l t ; K e y & g t ; T a b l e s \ L o c a t i o n s \ H i e r a r c h i e s \ G e o & 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 L o c a t i o n s & l t ; / K e y & g t ; & l t ; / a : K e y & g t ; & l t ; a : V a l u e   i : t y p e = " D i a g r a m D i s p l a y V i e w S t a t e I D i a g r a m A c t i o n " / & g t ; & l t ; / a : K e y V a l u e O f D i a g r a m O b j e c t K e y a n y T y p e z b w N T n L X & g t ; & l t ; a : K e y V a l u e O f D i a g r a m O b j e c t K e y a n y T y p e z b w N T n L X & g t ; & l t ; a : K e y & g t ; & l t ; K e y & g t ; A c t i o n s \ A d d   t o   h i e r a r c h y   F o r   & a m p ; l t ; T a b l e s \ L o c a t i o n s \ H i e r a r c h i e s \ G e o & a m p ; g t ; & l t ; / K e y & g t ; & l t ; / a : K e y & g t ; & l t ; a : V a l u e   i : t y p e = " D i a g r a m D i s p l a y V i e w S t a t e I D i a g r a m A c t i o n " / & g t ; & l t ; / a : K e y V a l u e O f D i a g r a m O b j e c t K e y a n y T y p e z b w N T n L X & g t ; & l t ; a : K e y V a l u e O f D i a g r a m O b j e c t K e y a n y T y p e z b w N T n L X & g t ; & l t ; a : K e y & g t ; & l t ; K e y & g t ; A c t i o n s \ M o v e   t o   a   H i e r a r c h y   i n   T a b l e   L o c a t i o n s & l t ; / K e y & g t ; & l t ; / a : K e y & g t ; & l t ; a : V a l u e   i : t y p e = " D i a g r a m D i s p l a y V i e w S t a t e I D i a g r a m A c t i o n " / & g t ; & l t ; / a : K e y V a l u e O f D i a g r a m O b j e c t K e y a n y T y p e z b w N T n L X & g t ; & l t ; a : K e y V a l u e O f D i a g r a m O b j e c t K e y a n y T y p e z b w N T n L X & g t ; & l t ; a : K e y & g t ; & l t ; K e y & g t ; A c t i o n s \ M o v e   i n t o   h i e r a r c h y   F o r   & a m p ; l t ; T a b l e s \ L o c a t i o n s \ H i e r a r c h i e s \ G e o & a m p ; g t ; & l t ; / K e y & g t ; & l t ; / a : K e y & g t ; & l t ; a : V a l u e 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 T a g s \ H i e r a r c h i e s \ & a m p ; l t ; T a b l e s \ L o c a t i o n s \ H i e r a r c h i e s \ G e o & a m p ; g t ; & l t ; / K e y & g t ; & l t ; / a : K e y & g t ; & l t ; a : V a l u e 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 T a g s \ T a b l e s \ & a m p ; l t ; T a b l e s \ S h o w S h a r e & a m p ; g t ; & l t ; / K e y & g t ; & l t ; / a : K e y & g t ; & l t ; a : V a l u e   i : t y p e = " D i a g r a m D i s p l a y T a g V i e w S t a t e " & g t ; & l t ; I s N o t F i l t e r e d O u t & g t ; t r u e & l t ; / I s N o t F i l t e r e d O u t & g t ; & l t ; / a : V a l u e & g t ; & l t ; / a : K e y V a l u e O f D i a g r a m O b j e c t K e y a n y T y p e z b w N T n L X & g t ; & l t ; a : K e y V a l u e O f D i a g r a m O b j e c t K e y a n y T y p e z b w N T n L X & g t ; & l t ; a : K e y & g t ; & l t ; K e y & g t ; T a b l e s \ L o c a t i o n s & l t ; / K e y & g t ; & l t ; / a : K e y & g t ; & l t ; a : V a l u e   i : t y p e = " D i a g r a m D i s p l a y N o d e V i e w S t a t e " & g t ; & l t ; H e i g h t & g t ; 3 7 4 & l t ; / H e i g h t & g t ; & l t ; I s E x p a n d e d & g t ; t r u e & l t ; / I s E x p a n d e d & g t ; & l t ; L a y e d O u t & g t ; t r u e & l t ; / L a y e d O u t & g t ; & l t ; L e f t & g t ; 6 8 4 . 0 1 1 4 0 5 5 7 3 1 2 3 5 1 & l t ; / L e f t & g t ; & l t ; T a b I n d e x & g t ; 5 & l t ; / T a b I n d e x & g t ; & l t ; T o p & g t ; 3 6 2 . 1 6 7 8 0 1 2 9 3 2 6 8 2 1 & 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L o c a t i o n K e y & 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t ; / K e y & g t ; & l t ; / a : K e y & g t ; & l t ; a : V a l u e   i : t y p e = " D i a g r a m D i s p l a y N o d e V i e w S t a t e " & g t ; & l t ; H e i g h t & g t ; 1 5 0 & l t ; / H e i g h t & g t ; & l t ; I s E x p a n d e d & g t ; t r u e & l t ; / I s E x p a n d e d & g t ; & l t ; I s F o c u s e d & g t ; t r u e & l t ; / I s F o c u s e d & g t ; & l t ; W i d t h & g t ; 2 0 0 & l t ; / W i d t h & g t ; & l t ; / a : V a l u e & g t ; & l t ; / a : K e y V a l u e O f D i a g r a m O b j e c t K e y a n y T y p e z b w N T n L X & g t ; & l t ; a : K e y V a l u e O f D i a g r a m O b j e c t K e y a n y T y p e z b w N T n L X & g t ; & l t ; a : K e y & g t ; & l t ; K e y & g t ; T a b l e s \ L o c a t i o n s \ H i e r a r c h i e s \ G e o \ L e v e l s \ C o u n t r y & 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e v e l s \ S t a t e & 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e v e l s \ C i t y & l t ; / K e y & g t ; & l t ; / a : K e y & g t ; & l t ; a : V a l u e   i : t y p e = " D i a g r a m D i s p l a y N o d e V i e w S t a t e " & g t ; & l t ; H e i g h t & g t ; 1 5 0 & l t ; / H e i g h t & g t ; & l t ; I s E x p a n d e d & g t ; t r u e & l t ; / I s E x p a n d e d & g t ; & l t ; W i d t h & g t ; 2 0 0 & l t ; / W i d t h & 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T o p & g t ; 1 6 . 1 0 9 8 0 2 8 1 5 5 7 1 0 7 2 & l t ; / T o p & 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M a n u f a c t u r e r \ C o l u m n s \ I s V a n a r s d e l & 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1 5 0 & l t ; / H e i g h t & g t ; & l t ; I s E x p a n d e d & g t ; t r u e & l t ; / I s E x p a n d e d & g t ; & l t ; L a y e d O u t & g t ; t r u e & l t ; / L a y e d O u t & g t ; & l t ; L e f t & g t ; 3 2 9 . 9 0 3 8 1 0 5 6 7 6 6 5 6 9 & l t ; / L e f t & g t ; & l t ; T a b I n d e x & g t ; 2 & l t ; / T a b I n d e x & g t ; & l t ; T o p & g t ; 1 7 6 . 8 0 4 2 5 0 1 8 5 0 1 9 & 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1 5 0 & l t ; / H e i g h t & g t ; & l t ; I s E x p a n d e d & g t ; t r u e & l t ; / I s E x p a n d e d & g t ; & l t ; L a y e d O u t & g t ; t r u e & l t ; / L a y e d O u t & g t ; & l t ; L e f t & g t ; 5 6 9 . 0 7 7 2 0 9 2 2 1 4 1 8 4 6 & l t ; / L e f t & g t ; & l t ; T a b I n d e x & g t ; 3 & l t ; / T a b I n d e x & g t ; & l t ; T o p & g t ; 1 7 9 . 7 0 1 8 8 6 0 9 9 6 5 2 1 4 & l t ; / T o p & 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L o c a t i o n K e y & l t ; / K e y & g t ; & l t ; / a : K e y & g t ; & l t ; a : V a l u e   i : t y p e = " D i a g r a m D i s p l a y N o d e V i e w S t a t e " & g t ; & l t ; H e i g h t & g t ; 1 5 0 & l t ; / H e i g h t & g t ; & l t ; I s E x p a n d e d & g t ; t r u e & l t ; / I s E x p a n d e d & g t ; & l t ; W i d t h & g t ; 2 0 0 & l t ; / W i d t h & g t ; & l t ; / a : V a l u e & g t ; & l t ; / a : K e y V a l u e O f D i a g r a m O b j e c t K e y a n y T y p e z b w N T n L X & g t ; & l t ; a : K e y V a l u e O f D i a g r a m O b j e c t K e y a n y T y p e z b w N T n L X & g t ; & l t ; a : K e y & g t ; & l t ; K e y & g t ; T a b l e s \ S a l e s \ C o l u m n s \ C i t y & l t ; / K e y & g t ; & l t ; / a : K e y & g t ; & l t ; a : V a l u e   i : t y p e = " D i a g r a m D i s p l a y N o d e V i e w S t a t e " & g t ; & l t ; H e i g h t & g t ; 1 5 0 & l t ; / H e i g h t & g t ; & l t ; I s E x p a n d e d & g t ; t r u e & l t ; / I s E x p a n d e d & g t ; & l t ; W i d t h & g t ; 2 0 0 & l t ; / W i d t h & g t ; & l t ; / a : V a l u e & g t ; & l t ; / a : K e y V a l u e O f D i a g r a m O b j e c t K e y a n y T y p e z b w N T n L X & g t ; & l t ; a : K e y V a l u e O f D i a g r a m O b j e c t K e y a n y T y p e z b w N T n L X & g t ; & l t ; a : K e y & g t ; & l t ; K e y & g t ; T a b l e s \ S a l e s \ M e a s u r e s \ T o t R e v e n u e & l t ; / K e y & g t ; & l t ; / a : K e y & g t ; & l t ; a : V a l u e   i : t y p e = " D i a g r a m D i s p l a y N o d e V i e w S t a t e " & g t ; & l t ; H e i g h t & g t ; 1 5 0 & l t ; / H e i g h t & g t ; & l t ; I s E x p a n d e d & g t ; t r u e & l t ; / I s E x p a n d e d & g t ; & l t ; W i d t h & g t ; 2 0 0 & l t ; / W i d t h & g t ; & l t ; / a : V a l u e & g t ; & l t ; / a : K e y V a l u e O f D i a g r a m O b j e c t K e y a n y T y p e z b w N T n L X & g t ; & l t ; a : K e y V a l u e O f D i a g r a m O b j e c t K e y a n y T y p e z b w N T n L X & g t ; & l t ; a : K e y & g t ; & l t ; K e y & g t ; T a b l e s \ S a l e s \ M e a s u r e s \ L a s t Y e a r R e v e n u e & l t ; / K e y & g t ; & l t ; / a : K e y & g t ; & l t ; a : V a l u e   i : t y p e = " D i a g r a m D i s p l a y N o d e V i e w S t a t e " & g t ; & l t ; H e i g h t & g t ; 1 5 0 & l t ; / H e i g h t & g t ; & l t ; I s E x p a n d e d & g t ; t r u e & l t ; / I s E x p a n d e d & g t ; & l t ; W i d t h & g t ; 2 0 0 & l t ; / W i d t h & g t ; & l t ; / a : V a l u e & g t ; & l t ; / a : K e y V a l u e O f D i a g r a m O b j e c t K e y a n y T y p e z b w N T n L X & g t ; & l t ; a : K e y V a l u e O f D i a g r a m O b j e c t K e y a n y T y p e z b w N T n L X & g t ; & l t ; a : K e y & g t ; & l t ; K e y & g t ; T a b l e s \ S a l e s \ M e a s u r e s \ G r o w t h F r o m L a s t Y e a r & l t ; / K e y & g t ; & l t ; / a : K e y & g t ; & l t ; a : V a l u e   i : t y p e = " D i a g r a m D i s p l a y N o d e V i e w S t a t e " & g t ; & l t ; H e i g h t & g t ; 1 5 0 & l t ; / H e i g h t & g t ; & l t ; I s E x p a n d e d & g t ; t r u e & l t ; / I s E x p a n d e d & g t ; & l t ; W i d t h & g t ; 2 0 0 & l t ; / W i d t h & g t ; & l t ; / a : V a l u e & g t ; & l t ; / a : K e y V a l u e O f D i a g r a m O b j e c t K e y a n y T y p e z b w N T n L X & g t ; & l t ; a : K e y V a l u e O f D i a g r a m O b j e c t K e y a n y T y p e z b w N T n L X & g t ; & l t ; a : K e y & g t ; & l t ; K e y & g t ; T a b l e s \ S a l e s \ M e a s u r e s \ N e w   L o c a t i o n s & l t ; / K e y & g t ; & l t ; / a : K e y & g t ; & l t ; a : V a l u e 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O u r S a l e s & l t ; / K e y & g t ; & l t ; / a : K e y & g t ; & l t ; a : V a l u e   i : t y p e = " D i a g r a m D i s p l a y N o d e V i e w S t a t e " & g t ; & l t ; H e i g h t & g t ; 1 5 0 & l t ; / H e i g h t & g t ; & l t ; I s E x p a n d e d & g t ; t r u e & l t ; / I s E x p a n d e d & g t ; & l t ; W i d t h & g t ; 2 0 0 & l t ; / W i d t h & g t ; & l t ; / a : V a l u e & g t ; & l t ; / a : K e y V a l u e O f D i a g r a m O b j e c t K e y a n y T y p e z b w N T n L X & g t ; & l t ; a : K e y V a l u e O f D i a g r a m O b j e c t K e y a n y T y p e z b w N T n L X & g t ; & l t ; a : K e y & g t ; & l t ; K e y & g t ; T a b l e s \ S a l e s \ M e a s u r e s \ O u r S h a r e & l t ; / K e y & g t ; & l t ; / a : K e y & g t ; & l t ; a : V a l u e   i : t y p e = " D i a g r a m D i s p l a y N o d e V i e w S t a t e " & g t ; & l t ; H e i g h t & g t ; 1 5 0 & l t ; / H e i g h t & g t ; & l t ; I s E x p a n d e d & g t ; t r u e & l t ; / I s E x p a n d e d & g t ; & l t ; W i d t h & g t ; 2 0 0 & l t ; / W i d t h & g t ; & l t ; / a : V a l u e & g t ; & l t ; / a : K e y V a l u e O f D i a g r a m O b j e c t K e y a n y T y p e z b w N T n L X & g t ; & l t ; a : K e y V a l u e O f D i a g r a m O b j e c t K e y a n y T y p e z b w N T n L X & g t ; & l t ; a : K e y & g t ; & l t ; K e y & g t ; T a b l e s \ S a l e s \ M e a s u r e s \ S h o w S h a r e & l t ; / K e y & g t ; & l t ; / a : K e y & g t ; & l t ; a : V a l u e   i : t y p e = " D i a g r a m D i s p l a y N o d e V i e w S t a t e " & g t ; & l t ; H e i g h t & g t ; 1 5 0 & l t ; / H e i g h t & g t ; & l t ; I s E x p a n d e d & g t ; t r u e & l t ; / I s E x p a n d e d & g t ; & l t ; W i d t h & g t ; 2 0 0 & l t ; / W i d t h & g t ; & l t ; / a : V a l u e & g t ; & l t ; / a : K e y V a l u e O f D i a g r a m O b j e c t K e y a n y T y p e z b w N T n L X & g t ; & l t ; a : K e y V a l u e O f D i a g r a m O b j e c t K e y a n y T y p e z b w N T n L X & g t ; & l t ; a : K e y & g t ; & l t ; K e y & g t ; T a b l e s \ S a l e s \ M e a s u r e s \ S a l e s A l l v e n d o r s & l t ; / K e y & g t ; & l t ; / a : K e y & g t ; & l t ; a : V a l u e   i : t y p e = " D i a g r a m D i s p l a y N o d e V i e w S t a t e " & g t ; & l t ; H e i g h t & g t ; 1 5 0 & l t ; / H e i g h t & g t ; & l t ; I s E x p a n d e d & g t ; t r u e & l t ; / I s E x p a n d e d & g t ; & l t ; W i d t h & g t ; 2 0 0 & l t ; / W i d t h & g t ; & l t ; / a : V a l u e & g t ; & l t ; / a : K e y V a l u e O f D i a g r a m O b j e c t K e y a n y T y p e z b w N T n L X & g t ; & l t ; a : K e y V a l u e O f D i a g r a m O b j e c t K e y a n y T y p e z b w N T n L X & g t ; & l t ; a : K e y & g t ; & l t ; K e y & g t ; T a b l e s \ S a l e s \ M e a s u r e s \ L a s t Y e a r S h a r e & l t ; / K e y & g t ; & l t ; / a : K e y & g t ; & l t ; a : V a l u e   i : t y p e = " D i a g r a m D i s p l a y N o d e V i e w S t a t e " & g t ; & l t ; H e i g h t & g t ; 1 5 0 & l t ; / H e i g h t & g t ; & l t ; I s E x p a n d e d & g t ; t r u e & l t ; / I s E x p a n d e d & g t ; & l t ; W i d t h & g t ; 2 0 0 & l t ; / W i d t h & g t ; & l t ; / a : V a l u e & g t ; & l t ; / a : K e y V a l u e O f D i a g r a m O b j e c t K e y a n y T y p e z b w N T n L X & g t ; & l t ; a : K e y V a l u e O f D i a g r a m O b j e c t K e y a n y T y p e z b w N T n L X & g t ; & l t ; a : K e y & g t ; & l t ; K e y & g t ; T a b l e s \ S a l e s \ M e a s u r e s \ Y o Y S h a r e & 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1 5 0 & l t ; / H e i g h t & g t ; & l t ; I s E x p a n d e d & g t ; t r u e & l t ; / I s E x p a n d e d & g t ; & l t ; L a y e d O u t & g t ; t r u e & l t ; / L a y e d O u t & g t ; & l t ; L e f t & g t ; 6 8 8 . 2 9 0 6 6 3 9 2 7 3 7 7 7 5 & l t ; / L e f t & g t ; & l t ; T a b I n d e x & g t ; 1 & l t ; / T a b I n d e x & g t ; & l t ; T o p & g t ; 2 . 8 4 2 1 7 0 9 4 3 0 4 0 4 0 0 7 E - 1 4 & 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S h o w S h a r e & l t ; / K e y & g t ; & l t ; / a : K e y & g t ; & l t ; a : V a l u e   i : t y p e = " D i a g r a m D i s p l a y N o d e V i e w S t a t e " & g t ; & l t ; H e i g h t & g t ; 1 5 0 & l t ; / H e i g h t & g t ; & l t ; I s E x p a n d e d & g t ; t r u e & l t ; / I s E x p a n d e d & g t ; & l t ; L a y e d O u t & g t ; t r u e & l t ; / L a y e d O u t & g t ; & l t ; L e f t & g t ; 1 0 1 8 . 1 9 4 4 7 4 4 9 5 0 4 3 6 & l t ; / L e f t & g t ; & l t ; T a b I n d e x & g t ; 4 & l t ; / T a b I n d e x & g t ; & l t ; T o p & g t ; 1 7 4 . 2 8 0 5 4 1 4 5 3 3 2 1 9 2 & l t ; / T o p & g t ; & l t ; W i d t h & g t ; 2 0 0 & l t ; / W i d t h & g t ; & l t ; / a : V a l u e & g t ; & l t ; / a : K e y V a l u e O f D i a g r a m O b j e c t K e y a n y T y p e z b w N T n L X & g t ; & l t ; a : K e y V a l u e O f D i a g r a m O b j e c t K e y a n y T y p e z b w N T n L X & g t ; & l t ; a : K e y & g t ; & l t ; K e y & g t ; T a b l e s \ S h o w S h a r e \ C o l u m n s \ S h o w M a r k e t S h a r e   1 & l t ; / K e y & g t ; & l t ; / a : K e y & g t ; & l t ; a : V a l u e   i : t y p e = " D i a g r a m D i s p l a y N o d e V i e w S t a t e " & g t ; & l t ; H e i g h t & g t ; 1 5 0 & l t ; / H e i g h t & g t ; & l t ; I s E x p a n d e d & g t ; t r u e & l t ; / I s E x p a n d e d & g t ; & l t ; W i d t h & g t ; 2 0 0 & l t ; / W i d t h & g t ; & l t ; / a : V a l u e & g t ; & l t ; / a : K e y V a l u e O f D i a g r a m O b j e c t K e y a n y T y p e z b w N T n L X & g t ; & l t ; a : K e y V a l u e O f D i a g r a m O b j e c t K e y a n y T y p e z b w N T n L X & g t ; & l t ; a : K e y & g t ; & l t ; K e y & g t ; T a b l e s \ S h o w S h a r e \ C o l u m n s \ S h o w M A r k e t S h a r e & 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 ( 3 1 3 . 9 0 3 8 1 0 5 6 7 6 6 6 , 2 5 1 . 8 0 4 2 5 ) .   E n d   p o i n t   2 :   ( 2 1 6 , 9 1 . 1 0 9 8 0 3 )   & l t ; / A u t o m a t i o n P r o p e r t y H e l p e r T e x t & g t ; & l t ; L a y e d O u t & g t ; t r u e & l t ; / L a y e d O u t & g t ; & l t ; P o i n t s   x m l n s : b = " h t t p : / / s c h e m a s . d a t a c o n t r a c t . o r g / 2 0 0 4 / 0 7 / S y s t e m . W i n d o w s " & g t ; & l t ; b : P o i n t & g t ; & l t ; b : _ x & g t ; 3 1 3 . 9 0 3 8 1 0 5 6 7 6 6 5 6 9 & l t ; / b : _ x & g t ; & l t ; b : _ y & g t ; 2 5 1 . 8 0 4 2 5 & l t ; / b : _ y & g t ; & l t ; / b : P o i n t & g t ; & l t ; b : P o i n t & g t ; & l t ; b : _ x & g t ; 2 6 6 . 9 5 1 9 0 5 5 & l t ; / b : _ x & g t ; & l t ; b : _ y & g t ; 2 5 1 . 8 0 4 2 5 & l t ; / b : _ y & g t ; & l t ; / b : P o i n t & g t ; & l t ; b : P o i n t & g t ; & l t ; b : _ x & g t ; 2 6 4 . 9 5 1 9 0 5 5 & l t ; / b : _ x & g t ; & l t ; b : _ y & g t ; 2 4 9 . 8 0 4 2 5 & l t ; / b : _ y & g t ; & l t ; / b : P o i n t & g t ; & l t ; b : P o i n t & g t ; & l t ; b : _ x & g t ; 2 6 4 . 9 5 1 9 0 5 5 & l t ; / b : _ x & g t ; & l t ; b : _ y & g t ; 9 3 . 1 0 9 8 0 3 & l t ; / b : _ y & g t ; & l t ; / b : P o i n t & g t ; & l t ; b : P o i n t & g t ; & l t ; b : _ x & g t ; 2 6 2 . 9 5 1 9 0 5 5 & l t ; / b : _ x & g t ; & l t ; b : _ y & g t ; 9 1 . 1 0 9 8 0 3 & l t ; / b : _ y & g t ; & l t ; / b : P o i n t & g t ; & l t ; b : P o i n t & g t ; & l t ; b : _ x & g t ; 2 1 6 . 0 0 0 0 0 0 0 0 0 0 0 0 0 6 & l t ; / b : _ x & g t ; & l t ; b : _ y & g t ; 9 1 . 1 0 9 8 0 3 & 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3 1 3 . 9 0 3 8 1 0 5 6 7 6 6 5 6 9 & l t ; / b : _ x & g t ; & l t ; b : _ y & g t ; 2 4 3 . 8 0 4 2 5 & l t ; / b : _ y & g t ; & l t ; / L a b e l L o c a t i o n & g t ; & l t ; L o c a t i o n   x m l n s : b = " h t t p : / / s c h e m a s . d a t a c o n t r a c t . o r g / 2 0 0 4 / 0 7 / S y s t e m . W i n d o w s " & g t ; & l t ; b : _ x & g t ; 3 2 9 . 9 0 3 8 1 0 5 6 7 6 6 5 6 9 & l t ; / b : _ x & g t ; & l t ; b : _ y & g t ; 2 5 1 . 8 0 4 2 5 & l t ; / b : _ y & g t ; & l t ; / L o c a t i o n & g t ; & l t ; S h a p e R o t a t e A n g l e & g t ; 1 8 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2 0 0 . 0 0 0 0 0 0 0 0 0 0 0 0 0 6 & l t ; / b : _ x & g t ; & l t ; b : _ y & g t ; 8 3 . 1 0 9 8 0 3 & l t ; / b : _ y & g t ; & l t ; / L a b e l L o c a t i o n & g t ; & l t ; L o c a t i o n   x m l n s : b = " h t t p : / / s c h e m a s . d a t a c o n t r a c t . o r g / 2 0 0 4 / 0 7 / S y s t e m . W i n d o w s " & g t ; & l t ; b : _ x & g t ; 2 0 0 . 0 0 0 0 0 0 0 0 0 0 0 0 0 9 & l t ; / b : _ x & g t ; & l t ; b : _ y & g t ; 9 1 . 1 0 9 8 0 3 & 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3 1 3 . 9 0 3 8 1 0 5 6 7 6 6 5 6 9 & l t ; / b : _ x & g t ; & l t ; b : _ y & g t ; 2 5 1 . 8 0 4 2 5 & l t ; / b : _ y & g t ; & l t ; / b : P o i n t & g t ; & l t ; b : P o i n t & g t ; & l t ; b : _ x & g t ; 2 6 6 . 9 5 1 9 0 5 5 & l t ; / b : _ x & g t ; & l t ; b : _ y & g t ; 2 5 1 . 8 0 4 2 5 & l t ; / b : _ y & g t ; & l t ; / b : P o i n t & g t ; & l t ; b : P o i n t & g t ; & l t ; b : _ x & g t ; 2 6 4 . 9 5 1 9 0 5 5 & l t ; / b : _ x & g t ; & l t ; b : _ y & g t ; 2 4 9 . 8 0 4 2 5 & l t ; / b : _ y & g t ; & l t ; / b : P o i n t & g t ; & l t ; b : P o i n t & g t ; & l t ; b : _ x & g t ; 2 6 4 . 9 5 1 9 0 5 5 & l t ; / b : _ x & g t ; & l t ; b : _ y & g t ; 9 3 . 1 0 9 8 0 3 & l t ; / b : _ y & g t ; & l t ; / b : P o i n t & g t ; & l t ; b : P o i n t & g t ; & l t ; b : _ x & g t ; 2 6 2 . 9 5 1 9 0 5 5 & l t ; / b : _ x & g t ; & l t ; b : _ y & g t ; 9 1 . 1 0 9 8 0 3 & l t ; / b : _ y & g t ; & l t ; / b : P o i n t & g t ; & l t ; b : P o i n t & g t ; & l t ; b : _ x & g t ; 2 1 6 . 0 0 0 0 0 0 0 0 0 0 0 0 0 6 & l t ; / b : _ x & g t ; & l t ; b : _ y & g t ; 9 1 . 1 0 9 8 0 3 & l t ; / b : _ y & g t ; & l t ; / b : P o i n t & g t ; & l t ; / P o i n t s & g t ; & l t ; / a : V a l u e & g t ; & l t ; / a : K e y V a l u e O f D i a g r a m O b j e c t K e y a n y T y p e z b w N T n L X & g t ; & l t ; a : K e y V a l u e O f D i a g r a m O b j e c t K e y a n y T y p e z b w N T n L X & g t ; & l t ; a : K e y & g t ; & l t ; K e y & g t ; R e l a t i o n s h i p s \ & a m p ; l t ; T a b l e s \ S a l e s \ C o l u m n s \ L o c a t i o n K e y & a m p ; g t ; - & a m p ; l t ; T a b l e s \ L o c a t i o n s \ C o l u m n s \ L o c a t i o n K e y & a m p ; g t ; & l t ; / K e y & g t ; & l t ; / a : K e y & g t ; & l t ; a : V a l u e   i : t y p e = " D i a g r a m D i s p l a y L i n k V i e w S t a t e " & g t ; & l t ; A u t o m a t i o n P r o p e r t y H e l p e r T e x t & g t ; E n d   p o i n t   1 :   ( 7 8 5 . 0 7 7 2 0 9 2 2 1 4 1 8 , 2 6 4 . 7 0 1 8 8 6 ) .   E n d   p o i n t   2 :   ( 7 8 6 . 0 1 1 4 0 6 , 3 4 5 . 9 3 4 8 4 3 )   & l t ; / A u t o m a t i o n P r o p e r t y H e l p e r T e x t & g t ; & l t ; L a y e d O u t & g t ; t r u e & l t ; / L a y e d O u t & g t ; & l t ; P o i n t s   x m l n s : b = " h t t p : / / s c h e m a s . d a t a c o n t r a c t . o r g / 2 0 0 4 / 0 7 / S y s t e m . W i n d o w s " & g t ; & l t ; b : P o i n t & g t ; & l t ; b : _ x & g t ; 7 8 5 . 0 7 7 2 0 9 2 2 1 4 1 8 4 6 & l t ; / b : _ x & g t ; & l t ; b : _ y & g t ; 2 6 4 . 7 0 1 8 8 6 & l t ; / b : _ y & g t ; & l t ; / b : P o i n t & g t ; & l t ; b : P o i n t & g t ; & l t ; b : _ x & g t ; 7 8 6 . 5 7 7 2 0 8 9 9 5 5 & l t ; / b : _ x & g t ; & l t ; b : _ y & g t ; 2 6 4 . 7 0 1 8 8 6 & l t ; / b : _ y & g t ; & l t ; / b : P o i n t & g t ; & l t ; b : P o i n t & g t ; & l t ; b : _ x & g t ; 7 8 8 . 5 7 7 2 0 8 9 9 5 5 & l t ; / b : _ x & g t ; & l t ; b : _ y & g t ; 2 6 6 . 7 0 1 8 8 6 & l t ; / b : _ y & g t ; & l t ; / b : P o i n t & g t ; & l t ; b : P o i n t & g t ; & l t ; b : _ x & g t ; 7 8 8 . 5 7 7 2 0 8 9 9 5 5 & l t ; / b : _ x & g t ; & l t ; b : _ y & g t ; 3 4 3 . 9 3 4 8 4 3 & l t ; / b : _ y & g t ; & l t ; / b : P o i n t & g t ; & l t ; b : P o i n t & g t ; & l t ; b : _ x & g t ; 7 8 6 . 5 7 7 2 0 8 9 9 5 5 & l t ; / b : _ x & g t ; & l t ; b : _ y & g t ; 3 4 5 . 9 3 4 8 4 3 & l t ; / b : _ y & g t ; & l t ; / b : P o i n t & g t ; & l t ; b : P o i n t & g t ; & l t ; b : _ x & g t ; 7 8 6 . 0 1 1 4 0 6 & l t ; / b : _ x & g t ; & l t ; b : _ y & g t ; 3 4 5 . 9 3 4 8 4 3 & l t ; / b : _ y & g t ; & l t ; / b : P o i n t & g t ; & l t ; / P o i n t s & g t ; & l t ; / a : V a l u e & g t ; & l t ; / a : K e y V a l u e O f D i a g r a m O b j e c t K e y a n y T y p e z b w N T n L X & g t ; & l t ; a : K e y V a l u e O f D i a g r a m O b j e c t K e y a n y T y p e z b w N T n L X & g t ; & l t ; a : K e y & g t ; & l t ; K e y & g t ; R e l a t i o n s h i p s \ & a m p ; l t ; T a b l e s \ S a l e s \ C o l u m n s \ L o c a t i o n K e y & a m p ; g t ; - & a m p ; l t ; T a b l e s \ L o c a t i o n s \ C o l u m n s \ L o c a t i o n K e y & a m p ; g t ; \ F K & l t ; / K e y & g t ; & l t ; / a : K e y & g t ; & l t ; a : V a l u e   i : t y p e = " D i a g r a m D i s p l a y L i n k E n d p o i n t V i e w S t a t e " & g t ; & l t ; H e i g h t & g t ; 1 6 & l t ; / H e i g h t & g t ; & l t ; L a b e l L o c a t i o n   x m l n s : b = " h t t p : / / s c h e m a s . d a t a c o n t r a c t . o r g / 2 0 0 4 / 0 7 / S y s t e m . W i n d o w s " & g t ; & l t ; b : _ x & g t ; 7 6 9 . 0 7 7 2 0 9 2 2 1 4 1 8 4 6 & l t ; / b : _ x & g t ; & l t ; b : _ y & g t ; 2 5 6 . 7 0 1 8 8 6 & l t ; / b : _ y & g t ; & l t ; / L a b e l L o c a t i o n & g t ; & l t ; L o c a t i o n   x m l n s : b = " h t t p : / / s c h e m a s . d a t a c o n t r a c t . o r g / 2 0 0 4 / 0 7 / S y s t e m . W i n d o w s " & g t ; & l t ; b : _ x & g t ; 7 6 9 . 0 7 7 2 0 9 2 2 1 4 1 8 4 6 & l t ; / b : _ x & g t ; & l t ; b : _ y & g t ; 2 6 4 . 7 0 1 8 8 6 & l t ; / b : _ y & g t ; & l t ; / L o c a t i o n & g t ; & l t ; S h a p e R o t a t e A n g l e & g t ; 3 6 0 & l t ; / S h a p e R o t a t e A n g l e & g t ; & l t ; W i d t h & g t ; 1 6 & l t ; / W i d t h & g t ; & l t ; / a : V a l u e & g t ; & l t ; / a : K e y V a l u e O f D i a g r a m O b j e c t K e y a n y T y p e z b w N T n L X & g t ; & l t ; a : K e y V a l u e O f D i a g r a m O b j e c t K e y a n y T y p e z b w N T n L X & g t ; & l t ; a : K e y & g t ; & l t ; K e y & g t ; R e l a t i o n s h i p s \ & a m p ; l t ; T a b l e s \ S a l e s \ C o l u m n s \ L o c a t i o n K e y & a m p ; g t ; - & a m p ; l t ; T a b l e s \ L o c a t i o n s \ C o l u m n s \ L o c a t i o n K e y & a m p ; g t ; \ P K & l t ; / K e y & g t ; & l t ; / a : K e y & g t ; & l t ; a : V a l u e   i : t y p e = " D i a g r a m D i s p l a y L i n k E n d p o i n t V i e w S t a t e " & g t ; & l t ; H e i g h t & g t ; 1 6 & l t ; / H e i g h t & g t ; & l t ; L a b e l L o c a t i o n   x m l n s : b = " h t t p : / / s c h e m a s . d a t a c o n t r a c t . o r g / 2 0 0 4 / 0 7 / S y s t e m . W i n d o w s " & g t ; & l t ; b : _ x & g t ; 7 7 8 . 0 1 1 4 0 6 & l t ; / b : _ x & g t ; & l t ; b : _ y & g t ; 3 4 5 . 9 3 4 8 4 3 & l t ; / b : _ y & g t ; & l t ; / L a b e l L o c a t i o n & g t ; & l t ; L o c a t i o n   x m l n s : b = " h t t p : / / s c h e m a s . d a t a c o n t r a c t . o r g / 2 0 0 4 / 0 7 / S y s t e m . W i n d o w s " & g t ; & l t ; b : _ x & g t ; 7 8 4 . 0 1 1 4 0 6 & l t ; / b : _ x & g t ; & l t ; b : _ y & g t ; 3 6 2 . 1 6 7 8 0 1 2 9 3 2 6 8 2 7 & l t ; / b : _ y & g t ; & l t ; / L o c a t i o n & g t ; & l t ; S h a p e R o t a t e A n g l e & g t ; 2 7 7 . 0 2 3 7 9 4 2 7 9 9 9 9 4 9 & l t ; / S h a p e R o t a t e A n g l e & g t ; & l t ; W i d t h & g t ; 1 6 & l t ; / W i d t h & g t ; & l t ; / a : V a l u e & g t ; & l t ; / a : K e y V a l u e O f D i a g r a m O b j e c t K e y a n y T y p e z b w N T n L X & g t ; & l t ; a : K e y V a l u e O f D i a g r a m O b j e c t K e y a n y T y p e z b w N T n L X & g t ; & l t ; a : K e y & g t ; & l t ; K e y & g t ; R e l a t i o n s h i p s \ & a m p ; l t ; T a b l e s \ S a l e s \ C o l u m n s \ L o c a t i o n K e y & a m p ; g t ; - & a m p ; l t ; T a b l e s \ L o c a t i o n s \ C o l u m n s \ L o c a t i o n K e y & a m p ; g t ; \ C r o s s F i l t e r & l t ; / K e y & g t ; & l t ; / a : K e y & g t ; & l t ; a : V a l u e   i : t y p e = " D i a g r a m D i s p l a y L i n k C r o s s F i l t e r V i e w S t a t e " & g t ; & l t ; P o i n t s   x m l n s : b = " h t t p : / / s c h e m a s . d a t a c o n t r a c t . o r g / 2 0 0 4 / 0 7 / S y s t e m . W i n d o w s " & g t ; & l t ; b : P o i n t & g t ; & l t ; b : _ x & g t ; 7 8 5 . 0 7 7 2 0 9 2 2 1 4 1 8 4 6 & l t ; / b : _ x & g t ; & l t ; b : _ y & g t ; 2 6 4 . 7 0 1 8 8 6 & l t ; / b : _ y & g t ; & l t ; / b : P o i n t & g t ; & l t ; b : P o i n t & g t ; & l t ; b : _ x & g t ; 7 8 6 . 5 7 7 2 0 8 9 9 5 5 & l t ; / b : _ x & g t ; & l t ; b : _ y & g t ; 2 6 4 . 7 0 1 8 8 6 & l t ; / b : _ y & g t ; & l t ; / b : P o i n t & g t ; & l t ; b : P o i n t & g t ; & l t ; b : _ x & g t ; 7 8 8 . 5 7 7 2 0 8 9 9 5 5 & l t ; / b : _ x & g t ; & l t ; b : _ y & g t ; 2 6 6 . 7 0 1 8 8 6 & l t ; / b : _ y & g t ; & l t ; / b : P o i n t & g t ; & l t ; b : P o i n t & g t ; & l t ; b : _ x & g t ; 7 8 8 . 5 7 7 2 0 8 9 9 5 5 & l t ; / b : _ x & g t ; & l t ; b : _ y & g t ; 3 4 3 . 9 3 4 8 4 3 & l t ; / b : _ y & g t ; & l t ; / b : P o i n t & g t ; & l t ; b : P o i n t & g t ; & l t ; b : _ x & g t ; 7 8 6 . 5 7 7 2 0 8 9 9 5 5 & l t ; / b : _ x & g t ; & l t ; b : _ y & g t ; 3 4 5 . 9 3 4 8 4 3 & l t ; / b : _ y & g t ; & l t ; / b : P o i n t & g t ; & l t ; b : P o i n t & g t ; & l t ; b : _ x & g t ; 7 8 6 . 0 1 1 4 0 6 & l t ; / b : _ x & g t ; & l t ; b : _ y & g t ; 3 4 5 . 9 3 4 8 4 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 ( 7 8 5 . 0 7 7 2 0 9 2 2 1 4 1 9 , 2 4 4 . 7 0 1 8 8 6 ) .   E n d   p o i n t   2 :   ( 7 9 6 . 0 7 7 2 0 9 , 1 6 6 )   & l t ; / A u t o m a t i o n P r o p e r t y H e l p e r T e x t & g t ; & l t ; L a y e d O u t & g t ; t r u e & l t ; / L a y e d O u t & g t ; & l t ; P o i n t s   x m l n s : b = " h t t p : / / s c h e m a s . d a t a c o n t r a c t . o r g / 2 0 0 4 / 0 7 / S y s t e m . W i n d o w s " & g t ; & l t ; b : P o i n t & g t ; & l t ; b : _ x & g t ; 7 8 5 . 0 7 7 2 0 9 2 2 1 4 1 8 5 7 & l t ; / b : _ x & g t ; & l t ; b : _ y & g t ; 2 4 4 . 7 0 1 8 8 6 & l t ; / b : _ y & g t ; & l t ; / b : P o i n t & g t ; & l t ; b : P o i n t & g t ; & l t ; b : _ x & g t ; 7 9 4 . 0 7 7 2 0 9 & l t ; / b : _ x & g t ; & l t ; b : _ y & g t ; 2 4 4 . 7 0 1 8 8 6 & l t ; / b : _ y & g t ; & l t ; / b : P o i n t & g t ; & l t ; b : P o i n t & g t ; & l t ; b : _ x & g t ; 7 9 6 . 0 7 7 2 0 9 & l t ; / b : _ x & g t ; & l t ; b : _ y & g t ; 2 4 2 . 7 0 1 8 8 6 & l t ; / b : _ y & g t ; & l t ; / b : P o i n t & g t ; & l t ; b : P o i n t & g t ; & l t ; b : _ x & g t ; 7 9 6 . 0 7 7 2 0 9 & l t ; / b : _ x & g t ; & l t ; b : _ y & g t ; 1 6 6 . 0 0 0 0 0 0 0 0 0 0 0 0 0 6 & 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7 6 9 . 0 7 7 2 0 9 2 2 1 4 1 8 5 7 & l t ; / b : _ x & g t ; & l t ; b : _ y & g t ; 2 3 6 . 7 0 1 8 8 6 & l t ; / b : _ y & g t ; & l t ; / L a b e l L o c a t i o n & g t ; & l t ; L o c a t i o n   x m l n s : b = " h t t p : / / s c h e m a s . d a t a c o n t r a c t . o r g / 2 0 0 4 / 0 7 / S y s t e m . W i n d o w s " & g t ; & l t ; b : _ x & g t ; 7 6 9 . 0 7 7 2 0 9 2 2 1 4 1 8 5 7 & l t ; / b : _ x & g t ; & l t ; b : _ y & g t ; 2 4 4 . 7 0 1 8 8 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7 8 8 . 0 7 7 2 0 9 & l t ; / b : _ x & g t ; & l t ; b : _ y & g t ; 1 5 0 . 0 0 0 0 0 0 0 0 0 0 0 0 0 6 & l t ; / b : _ y & g t ; & l t ; / L a b e l L o c a t i o n & g t ; & l t ; L o c a t i o n   x m l n s : b = " h t t p : / / s c h e m a s . d a t a c o n t r a c t . o r g / 2 0 0 4 / 0 7 / S y s t e m . W i n d o w s " & g t ; & l t ; b : _ x & g t ; 7 9 6 . 0 7 7 2 0 9 & l t ; / b : _ x & g t ; & l t ; b : _ y & g t ; 1 5 0 . 0 0 0 0 0 0 0 0 0 0 0 0 0 3 & l t ; / b : _ y & g t ; & l t ; / L o c a t i o n & g t ; & l t ; S h a p e R o t a t e A n g l e & g t ; 9 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7 8 5 . 0 7 7 2 0 9 2 2 1 4 1 8 5 7 & l t ; / b : _ x & g t ; & l t ; b : _ y & g t ; 2 4 4 . 7 0 1 8 8 6 & l t ; / b : _ y & g t ; & l t ; / b : P o i n t & g t ; & l t ; b : P o i n t & g t ; & l t ; b : _ x & g t ; 7 9 4 . 0 7 7 2 0 9 & l t ; / b : _ x & g t ; & l t ; b : _ y & g t ; 2 4 4 . 7 0 1 8 8 6 & l t ; / b : _ y & g t ; & l t ; / b : P o i n t & g t ; & l t ; b : P o i n t & g t ; & l t ; b : _ x & g t ; 7 9 6 . 0 7 7 2 0 9 & l t ; / b : _ x & g t ; & l t ; b : _ y & g t ; 2 4 2 . 7 0 1 8 8 6 & l t ; / b : _ y & g t ; & l t ; / b : P o i n t & g t ; & l t ; b : P o i n t & g t ; & l t ; b : _ x & g t ; 7 9 6 . 0 7 7 2 0 9 & l t ; / b : _ x & g t ; & l t ; b : _ y & g t ; 1 6 6 . 0 0 0 0 0 0 0 0 0 0 0 0 0 6 & 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 ( 5 5 3 . 0 7 7 2 0 9 2 2 1 4 1 8 , 2 5 4 . 7 0 1 8 8 6 ) .   E n d   p o i n t   2 :   ( 5 4 5 . 9 0 3 8 1 0 5 6 7 6 6 6 , 2 5 1 . 8 0 4 2 5 )   & l t ; / A u t o m a t i o n P r o p e r t y H e l p e r T e x t & g t ; & l t ; L a y e d O u t & g t ; t r u e & l t ; / L a y e d O u t & g t ; & l t ; P o i n t s   x m l n s : b = " h t t p : / / s c h e m a s . d a t a c o n t r a c t . o r g / 2 0 0 4 / 0 7 / S y s t e m . W i n d o w s " & g t ; & l t ; b : P o i n t & g t ; & l t ; b : _ x & g t ; 5 5 3 . 0 7 7 2 0 9 2 2 1 4 1 8 4 6 & l t ; / b : _ x & g t ; & l t ; b : _ y & g t ; 2 5 4 . 7 0 1 8 8 6 & l t ; / b : _ y & g t ; & l t ; / b : P o i n t & g t ; & l t ; b : P o i n t & g t ; & l t ; b : _ x & g t ; 5 5 1 . 4 9 0 5 1 0 0 0 0 0 0 0 0 9 & l t ; / b : _ x & g t ; & l t ; b : _ y & g t ; 2 5 4 . 7 0 1 8 8 6 & l t ; / b : _ y & g t ; & l t ; / b : P o i n t & g t ; & l t ; b : P o i n t & g t ; & l t ; b : _ x & g t ; 5 4 7 . 4 9 0 5 1 0 0 0 0 0 0 0 0 9 & l t ; / b : _ x & g t ; & l t ; b : _ y & g t ; 2 5 1 . 8 0 4 2 4 9 9 9 9 9 9 9 9 7 & l t ; / b : _ y & g t ; & l t ; / b : P o i n t & g t ; & l t ; b : P o i n t & g t ; & l t ; b : _ x & g t ; 5 4 5 . 9 0 3 8 1 0 5 6 7 6 6 5 6 9 & l t ; / b : _ x & g t ; & l t ; b : _ y & g t ; 2 5 1 . 8 0 4 2 4 9 9 9 9 9 9 9 9 7 & 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5 3 . 0 7 7 2 0 9 2 2 1 4 1 8 4 6 & l t ; / b : _ x & g t ; & l t ; b : _ y & g t ; 2 4 6 . 7 0 1 8 8 6 & l t ; / b : _ y & g t ; & l t ; / L a b e l L o c a t i o n & g t ; & l t ; L o c a t i o n   x m l n s : b = " h t t p : / / s c h e m a s . d a t a c o n t r a c t . o r g / 2 0 0 4 / 0 7 / S y s t e m . W i n d o w s " & g t ; & l t ; b : _ x & g t ; 5 6 9 . 0 7 7 2 0 9 2 2 1 4 1 8 4 6 & l t ; / b : _ x & g t ; & l t ; b : _ y & g t ; 2 5 4 . 7 0 1 8 8 6 & 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2 9 . 9 0 3 8 1 0 5 6 7 6 6 5 6 9 & l t ; / b : _ x & g t ; & l t ; b : _ y & g t ; 2 4 3 . 8 0 4 2 4 9 9 9 9 9 9 9 9 7 & l t ; / b : _ y & g t ; & l t ; / L a b e l L o c a t i o n & g t ; & l t ; L o c a t i o n   x m l n s : b = " h t t p : / / s c h e m a s . d a t a c o n t r a c t . o r g / 2 0 0 4 / 0 7 / S y s t e m . W i n d o w s " & g t ; & l t ; b : _ x & g t ; 5 2 9 . 9 0 3 8 1 0 5 6 7 6 6 5 6 9 & l t ; / b : _ x & g t ; & l t ; b : _ y & g t ; 2 5 1 . 8 0 4 2 4 9 9 9 9 9 9 9 9 7 & 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5 3 . 0 7 7 2 0 9 2 2 1 4 1 8 4 6 & l t ; / b : _ x & g t ; & l t ; b : _ y & g t ; 2 5 4 . 7 0 1 8 8 6 & l t ; / b : _ y & g t ; & l t ; / b : P o i n t & g t ; & l t ; b : P o i n t & g t ; & l t ; b : _ x & g t ; 5 5 1 . 4 9 0 5 1 0 0 0 0 0 0 0 0 9 & l t ; / b : _ x & g t ; & l t ; b : _ y & g t ; 2 5 4 . 7 0 1 8 8 6 & l t ; / b : _ y & g t ; & l t ; / b : P o i n t & g t ; & l t ; b : P o i n t & g t ; & l t ; b : _ x & g t ; 5 4 7 . 4 9 0 5 1 0 0 0 0 0 0 0 0 9 & l t ; / b : _ x & g t ; & l t ; b : _ y & g t ; 2 5 1 . 8 0 4 2 4 9 9 9 9 9 9 9 9 7 & l t ; / b : _ y & g t ; & l t ; / b : P o i n t & g t ; & l t ; b : P o i n t & g t ; & l t ; b : _ x & g t ; 5 4 5 . 9 0 3 8 1 0 5 6 7 6 6 5 6 9 & l t ; / b : _ x & g t ; & l t ; b : _ y & g t ; 2 5 1 . 8 0 4 2 4 9 9 9 9 9 9 9 9 7 & l t ; / b : _ y & g t ; & l t ; / b : P o i n t & g t ; & l t ; / P o i n t s & g t ; & l t ; / a : V a l u e & g t ; & l t ; / a : K e y V a l u e O f D i a g r a m O b j e c t K e y a n y T y p e z b w N T n L X & g t ; & l t ; / V i e w S t a t e s & g t ; & l t ; / D i a g r a m M a n a g e r . S e r i a l i z a b l e D i a g r a m & g t ; & l t ; / A r r a y O f D i a g r a m M a n a g e r . S e r i a l i z a b l e D i a g r a m & g t ; < / C u s t o m C o n t e n t > < / G e m i n i > 
</file>

<file path=customXml/item10.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X M L _ P r o d u c t s _ 2 6 f f e d d 2 - 0 4 2 c - 4 9 6 c - 8 e 0 3 - 6 a 9 6 7 8 0 d 5 c 6 1 " > < 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C o u n t I n S a n d b o x " > < C u s t o m C o n t e n t > 6 < / C u s t o m C o n t e n t > < / G e m i n i > 
</file>

<file path=customXml/item14.xml>��< ? x m l   v e r s i o n = " 1 . 0 "   e n c o d i n g = " U T F - 1 6 " ? > < G e m i n i   x m l n s = " h t t p : / / g e m i n i / p i v o t c u s t o m i z a t i o n / T a b l e X M L _ S a l e s _ 5 9 8 e 3 b 1 4 - 2 1 d 8 - 4 6 8 5 - b 4 6 6 - 8 5 0 4 0 a 1 4 a e 6 0 " > < 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9 9 & l t ; / i n t & g t ; & l t ; / v a l u e & g t ; & l t ; / i t e m & g t ; & l t ; i t e m & g t ; & l t ; k e y & g t ; & l t ; s t r i n g & g t ; D a t e & l t ; / s t r i n g & g t ; & l t ; / k e y & g t ; & l t ; v a l u e & g t ; & l t ; i n t & g t ; 1 3 4 & l t ; / i n t & g t ; & l t ; / v a l u e & g t ; & l t ; / i t e m & g t ; & l t ; i t e m & g t ; & l t ; k e y & g t ; & l t ; s t r i n g & g t ; Z i p & l t ; / s t r i n g & g t ; & l t ; / k e y & g t ; & l t ; v a l u e & g t ; & l t ; i n t & g t ; 1 6 9 & 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L o c a t i o n K e y & l t ; / s t r i n g & g t ; & l t ; / k e y & g t ; & l t ; v a l u e & g t ; & l t ; i n t & g t ; 1 1 0 & l t ; / i n t & g t ; & l t ; / v a l u e & g t ; & l t ; / i t e m & g t ; & l t ; i t e m & g t ; & l t ; k e y & g t ; & l t ; s t r i n g & g t ; C i t y & l t ; / s t r i n g & g t ; & l t ; / k e y & g t ; & l t ; v a l u e & g t ; & l t ; i n t & g t ; 1 6 2 & 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L o c a t i o n K e y & l t ; / s t r i n g & g t ; & l t ; / k e y & g t ; & l t ; v a l u e & g t ; & l t ; i n t & g t ; 6 & l t ; / i n t & g t ; & l t ; / v a l u e & g t ; & l t ; / i t e m & g t ; & l t ; i t e m & g t ; & l t ; k e y & g t ; & l t ; s t r i n g & g t ; C i t y & l t ; / s t r i n g & g t ; & l t ; / k e y & g t ; & l t ; v a l u e & g t ; & l t ; i n t & g t ; 7 & l t ; / i n t & g t ; & l t ; / v a l u e & g t ; & l t ; / i t e m & g t ; & l t ; / C o l u m n D i s p l a y I n d e x & g t ; & l t ; C o l u m n F r o z e n   / & g t ; & l t ; C o l u m n C h e c k e d   / & g t ; & l t ; C o l u m n F i l t e r & g t ; & l t ; i t e m & g t ; & l t ; k e y & g t ; & l t ; s t r i n g & g t ; C o u n t r y & l t ; / s t r i n g & g t ; & l t ; / k e y & g t ; & l t ; v a l u e & g t ; & l t ; F i l t e r E x p r e s s i o n   x s i : n i l = " t r u e "   / & g t ; & l t ; / v a l u e & g t ; & l t ; / i t e m & g t ; & l t ; i t e m & g t ; & l t ; k e y & g t ; & l t ; s t r i n g & g t ; C i t y & l t ; / s t r i n g & g t ; & l t ; / k e y & g t ; & l t ; v a l u e & g t ; & l t ; F i l t e r E x p r e s s i o n   x s i : n i l = " t r u e "   / & g t ; & l t ; / v a l u e & g t ; & l t ; / i t e m & g t ; & l t ; / C o l u m n F i l t e r & g t ; & l t ; S e l e c t i o n F i l t e r & g t ; & l t ; i t e m & g t ; & l t ; k e y & g t ; & l t ; s t r i n g & g t ; C o u n t r y & l t ; / s t r i n g & g t ; & l t ; / k e y & g t ; & l t ; v a l u e & g t ; & l t ; S e l e c t i o n F i l t e r   x s i : n i l = " t r u e "   / & g t ; & l t ; / v a l u e & g t ; & l t ; / i t e m & g t ; & l t ; i t e m & g t ; & l t ; k e y & g t ; & l t ; s t r i n g & g t ; C i t y & l t ; / s t r i n g & g t ; & l t ; / k e y & g t ; & l t ; v a l u e & g t ; & l t ; S e l e c t i o n F i l t e r   x s i : n i l = " t r u e "   / & g t ; & l t ; / v a l u e & g t ; & l t ; / i t e m & g t ; & l t ; / S e l e c t i o n F i l t e r & g t ; & l t ; F i l t e r P a r a m e t e r s & g t ; & l t ; i t e m & g t ; & l t ; k e y & g t ; & l t ; s t r i n g & g t ; C o u n t r y & l t ; / s t r i n g & g t ; & l t ; / k e y & g t ; & l t ; v a l u e & g t ; & l t ; C o m m a n d P a r a m e t e r s   / & g t ; & l t ; / v a l u e & g t ; & l t ; / i t e m & g t ; & l t ; i t e m & g t ; & l t ; k e y & g t ; & l t ; s t r i n g & g t ; C i t y & l t ; / s t r i n g & g t ; & l t ; / k e y & g t ; & l t ; v a l u e & g t ; & l t ; C o m m a n d P a r a m e t e r s   / & g t ; & l t ; / v a l u e & g t ; & l t ; / i t e m & g t ; & l t ; / F i l t e r P a r a m e t e r s & g t ; & l t ; S o r t B y C o l u m n & g t ; C i t y & l t ; / S o r t B y C o l u m n & g t ; & l t ; I s S o r t D e s c e n d i n g & g t ; f a l s e & l t ; / I s S o r t D e s c e n d i n g & g t ; & l t ; / T a b l e W i d g e t G r i d S e r i a l i z a t i o n & g t ; < / C u s t o m C o n t e n t > < / G e m i n i > 
</file>

<file path=customXml/item15.xml>��< ? x m l   v e r s i o n = " 1 . 0 "   e n c o d i n g = " U T F - 1 6 " ? > < G e m i n i   x m l n s = " h t t p : / / g e m i n i / p i v o t c u s t o m i z a t i o n / e 8 0 2 f 5 b 5 - 9 c e 2 - 4 6 d e - 8 d f a - d 5 7 5 a 4 d c b 5 8 e " > < 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6.xml>��< ? x m l   v e r s i o n = " 1 . 0 "   e n c o d i n g = " U T F - 1 6 " ? > < G e m i n i   x m l n s = " h t t p : / / g e m i n i / p i v o t c u s t o m i z a t i o n / T a b l e X M L _ M a n u f a c t u r e r _ 6 3 5 d 5 9 d e - 6 1 8 2 - 4 e 7 b - 8 e 9 e - 0 d 5 e f 3 b f a f 1 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i t e m & g t ; & l t ; k e y & g t ; & l t ; s t r i n g & g t ; I s V a n a r s d e l & l t ; / s t r i n g & g t ; & l t ; / k e y & g t ; & l t ; v a l u e & g t ; & l t ; i n t & g t ; 1 0 7 & l t ; / i n t & g t ; & l t ; / v a l u e & g t ; & l t ; / i t e m & g t ; & l t ; / C o l u m n W i d t h s & g t ; & l t ; C o l u m n D i s p l a y I n d e x & g t ; & l t ; i t e m & g t ; & l t ; k e y & g t ; & l t ; s t r i n g & g t ; M a n u f a c t u r e r I D & l t ; / s t r i n g & g t ; & l t ; / k e y & g t ; & l t ; v a l u e & g t ; & l t ; i n t & g t ; 0 & l t ; / i n t & g t ; & l t ; / v a l u e & g t ; & l t ; / i t e m & g t ; & l t ; i t e m & g t ; & l t ; k e y & g t ; & l t ; s t r i n g & g t ; M a n u f a c t u r e r & l t ; / s t r i n g & g t ; & l t ; / k e y & g t ; & l t ; v a l u e & g t ; & l t ; i n t & g t ; 1 & l t ; / i n t & g t ; & l t ; / v a l u e & g t ; & l t ; / i t e m & g t ; & l t ; i t e m & g t ; & l t ; k e y & g t ; & l t ; s t r i n g & g t ; I s V a n a r s d e l & 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17.xml>��< ? x m l   v e r s i o n = " 1 . 0 "   e n c o d i n g = " U T F - 1 6 " ? > < G e m i n i   x m l n s = " h t t p : / / g e m i n i / p i v o t c u s t o m i z a t i o n / 5 e 0 a 3 8 4 4 - d 2 5 c - 4 3 8 9 - a 1 f 6 - e d 9 3 a e a 9 2 f 9 1 " > < 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8.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L o c a t i o n s _ 7 2 6 c 3 4 0 4 - 0 c f 4 - 4 4 4 c - 8 7 0 a - 5 6 a 8 f 0 6 8 2 e d 2 & l t ; / K e y & g t ; & l t ; V a l u e   x m l n s : a = " h t t p : / / s c h e m a s . d a t a c o n t r a c t . o r g / 2 0 0 4 / 0 7 / M i c r o s o f t . A n a l y s i s S e r v i c e s . C o m m o n " & g t ; & l t ; a : H a s F o c u s & g t ; f a l s e & l t ; / a : H a s F o c u s & g t ; & l t ; a : S i z e A t D p i 9 6 & g t ; 1 8 6 & l t ; / a : S i z e A t D p i 9 6 & g t ; & l t ; a : V i s i b l e & g t ; t r u e & l t ; / a : V i s i b l e & g t ; & l t ; / V a l u e & g t ; & l t ; / K e y V a l u e O f s t r i n g S a n d b o x E d i t o r . M e a s u r e G r i d S t a t e S c d E 3 5 R y & 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5 9 8 e 3 b 1 4 - 2 1 d 8 - 4 6 8 5 - b 4 6 6 - 8 5 0 4 0 a 1 4 a e 6 0 & l t ; / K e y & g t ; & l t ; V a l u e   x m l n s : a = " h t t p : / / s c h e m a s . d a t a c o n t r a c t . o r g / 2 0 0 4 / 0 7 / M i c r o s o f t . A n a l y s i s S e r v i c e s . C o m m o n " & g t ; & l t ; a : H a s F o c u s & g t ; t r u e & l t ; / a : H a s F o c u s & g t ; & l t ; a : S i z e A t D p i 9 6 & g t ; 1 1 7 & l t ; / a : S i z e A t D p i 9 6 & g t ; & l t ; a : V i s i b l e & g t ; t r u e & l t ; / a : V i s i b l e & g t ; & l t ; / V a l u e & g t ; & l t ; / K e y V a l u e O f s t r i n g S a n d b o x E d i t o r . M e a s u r e G r i d S t a t e S c d E 3 5 R y & g t ; & l t ; K e y V a l u e O f s t r i n g S a n d b o x E d i t o r . M e a s u r e G r i d S t a t e S c d E 3 5 R y & g t ; & l t ; K e y & g t ; P r o d u c t s _ 2 6 f f e d d 2 - 0 4 2 c - 4 9 6 c - 8 e 0 3 - 6 a 9 6 7 8 0 d 5 c 6 1 & 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6 3 5 d 5 9 d e - 6 1 8 2 - 4 e 7 b - 8 e 9 e - 0 d 5 e f 3 b f a f 1 d & 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h o w S h a r 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9.xml>��< ? x m l   v e r s i o n = " 1 . 0 "   e n c o d i n g = " U T F - 1 6 " ? > < G e m i n i   x m l n s = " h t t p : / / g e m i n i / p i v o t c u s t o m i z a t i o n / S a n d b o x N o n E m p t y " > < C u s t o m C o n t e n t > < ! [ C D A T A [ 1 ] ] > < / C u s t o m C o n t e n t > < / G e m i n i > 
</file>

<file path=customXml/item2.xml>��< ? x m l   v e r s i o n = " 1 . 0 "   e n c o d i n g = " U T F - 1 6 " ? > < G e m i n i   x m l n s = " h t t p : / / g e m i n i / p i v o t c u s t o m i z a t i o n / 0 c c 1 a d 5 4 - 6 3 7 e - 4 a 5 9 - 8 e 5 5 - 0 7 8 b 6 e d 7 e 5 b 3 " > < 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0.xml>��< ? x m l   v e r s i o n = " 1 . 0 "   e n c o d i n g = " U T F - 1 6 " ? > < G e m i n i   x m l n s = " h t t p : / / g e m i n i / p i v o t c u s t o m i z a t i o n / 2 f 3 2 8 4 2 6 - 0 9 8 5 - 4 6 8 7 - b 8 8 6 - e 1 1 3 e 2 c c e d 6 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C a l c u l a t e d F i e l d s > < S A H o s t H a s h > 0 < / S A H o s t H a s h > < G e m i n i F i e l d L i s t V i s i b l e > T r u e < / G e m i n i F i e l d L i s t V i s i b l e > < / S e t t i n g s > ] ] > < / C u s t o m C o n t e n t > < / G e m i n i > 
</file>

<file path=customXml/item21.xml>��< ? x m l   v e r s i o n = " 1 . 0 "   e n c o d i n g = " U T F - 1 6 " ? > < G e m i n i   x m l n s = " h t t p : / / g e m i n i / p i v o t c u s t o m i z a t i o n / I s S a n d b o x E m b e d d e d " > < C u s t o m C o n t e n t > < ! [ C D A T A [ y e s ] ] > < / C u s t o m C o n t e n t > < / G e m i n i > 
</file>

<file path=customXml/item22.xml>��< ? x m l   v e r s i o n = " 1 . 0 "   e n c o d i n g = " U T F - 1 6 " ? > < G e m i n i   x m l n s = " h t t p : / / g e m i n i / p i v o t c u s t o m i z a t i o n / T a b l e O r d e r " > < C u s t o m C o n t e n t > L o c a t i o n s _ 7 2 6 c 3 4 0 4 - 0 c f 4 - 4 4 4 c - 8 7 0 a - 5 6 a 8 f 0 6 8 2 e d 2 , M a n u f a c t u r e r _ 6 3 5 d 5 9 d e - 6 1 8 2 - 4 e 7 b - 8 e 9 e - 0 d 5 e f 3 b f a f 1 d , P r o d u c t s _ 2 6 f f e d d 2 - 0 4 2 c - 4 9 6 c - 8 e 0 3 - 6 a 9 6 7 8 0 d 5 c 6 1 , S a l e s _ 5 9 8 e 3 b 1 4 - 2 1 d 8 - 4 6 8 5 - b 4 6 6 - 8 5 0 4 0 a 1 4 a e 6 0 , C a l e n d a r , S h o w S h a r e < / C u s t o m C o n t e n t > < / G e m i n i > 
</file>

<file path=customXml/item23.xml>��< ? x m l   v e r s i o n = " 1 . 0 "   e n c o d i n g = " U T F - 1 6 " ? > < G e m i n i   x m l n s = " h t t p : / / g e m i n i / p i v o t c u s t o m i z a t i o n / C l i e n t W i n d o w X M L " > < C u s t o m C o n t e n t > S a l e s _ 5 9 8 e 3 b 1 4 - 2 1 d 8 - 4 6 8 5 - b 4 6 6 - 8 5 0 4 0 a 1 4 a e 6 0 < / C u s t o m C o n t e n t > < / G e m i n i > 
</file>

<file path=customXml/item24.xml>��< ? x m l   v e r s i o n = " 1 . 0 "   e n c o d i n g = " U T F - 1 6 " ? > < G e m i n i   x m l n s = " h t t p : / / g e m i n i / p i v o t c u s t o m i z a t i o n / 1 b 1 1 a 0 6 5 - 8 8 e 9 - 4 5 c 5 - a 9 d 5 - 0 7 7 3 2 e 1 f 0 f 9 3 " > < C u s t o m C o n t e n t > < ! [ C D A T A [ < ? x m l   v e r s i o n = " 1 . 0 "   e n c o d i n g = " u t f - 1 6 " ? > < S e t t i n g s > < C a l c u l a t e d F i e l d s > < 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i t e m > < M e a s u r e N a m e > T o t R e v e n u e < / M e a s u r e N a m e > < D i s p l a y N a m e > T o t R e v e n u e < / D i s p l a y N a m e > < V i s i b l e > F a l s e < / V i s i b l e > < / i t e m > < / C a l c u l a t e d F i e l d s > < S A H o s t H a s h > 0 < / S A H o s t H a s h > < G e m i n i F i e l d L i s t V i s i b l e > T r u e < / G e m i n i F i e l d L i s t V i s i b l e > < / S e t t i n g s > ] ] > < / C u s t o m C o n t e n t > < / G e m i n i > 
</file>

<file path=customXml/item25.xml>��< ? x m l   v e r s i o n = " 1 . 0 "   e n c o d i n g = " U T F - 1 6 " ? > < G e m i n i   x m l n s = " h t t p : / / g e m i n i / p i v o t c u s t o m i z a t i o n / T a b l e X M L _ L o c a t i o n s _ 7 2 6 c 3 4 0 4 - 0 c f 4 - 4 4 4 c - 8 7 0 a - 5 6 a 8 f 0 6 8 2 e d 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Z i p & l t ; / s t r i n g & g t ; & l t ; / k e y & g t ; & l t ; v a l u e & g t ; & l t ; i n t & g t ; 5 5 & l t ; / i n t & g t ; & l t ; / v a l u e & g t ; & l t ; / i t e m & g t ; & l t ; i t e m & g t ; & l t ; k e y & g t ; & l t ; s t r i n g & g t ; C i t y & l t ; / s t r i n g & g t ; & l t ; / k e y & g t ; & l t ; v a l u e & g t ; & l t ; i n t & g t ; 1 5 7 & l t ; / i n t & g t ; & l t ; / v a l u e & g t ; & l t ; / i t e m & g t ; & l t ; i t e m & g t ; & l t ; k e y & g t ; & l t ; s t r i n g & g t ; S t a t e & l t ; / s t r i n g & g t ; & l t ; / k e y & g t ; & l t ; v a l u e & g t ; & l t ; i n t & g t ; 6 8 & l t ; / i n t & g t ; & l t ; / v a l u e & g t ; & l t ; / i t e m & g t ; & l t ; i t e m & g t ; & l t ; k e y & g t ; & l t ; s t r i n g & g t ; R e g i o n & l t ; / s t r i n g & g t ; & l t ; / k e y & g t ; & l t ; v a l u e & g t ; & l t ; i n t & g t ; 7 9 & l t ; / i n t & g t ; & l t ; / v a l u e & g t ; & l t ; / i t e m & g t ; & l t ; i t e m & g t ; & l t ; k e y & g t ; & l t ; s t r i n g & g t ; D i s t r i c t & l t ; / s t r i n g & g t ; & l t ; / k e y & g t ; & l t ; v a l u e & g t ; & l t ; i n t & g t ; 8 0 & l t ; / i n t & g t ; & l t ; / v a l u e & g t ; & l t ; / i t e m & g t ; & l t ; i t e m & g t ; & l t ; k e y & g t ; & l t ; s t r i n g & g t ; C o u n t r y & l t ; / s t r i n g & g t ; & l t ; / k e y & g t ; & l t ; v a l u e & g t ; & l t ; i n t & g t ; 8 5 & l t ; / i n t & g t ; & l t ; / v a l u e & g t ; & l t ; / i t e m & g t ; & l t ; i t e m & g t ; & l t ; k e y & g t ; & l t ; s t r i n g & g t ; L o c a t i o n K e y & l t ; / s t r i n g & g t ; & l t ; / k e y & g t ; & l t ; v a l u e & g t ; & l t ; i n t & g t ; 1 1 0 & l t ; / i n t & g t ; & l t ; / v a l u e & g t ; & l t ; / i t e m & g t ; & l t ; / C o l u m n W i d t h s & g t ; & l t ; C o l u m n D i s p l a y I n d e x & g t ; & l t ; i t e m & g t ; & l t ; k e y & g t ; & l t ; s t r i n g & g t ; Z i p & l t ; / s t r i n g & g t ; & l t ; / k e y & g t ; & l t ; v a l u e & g t ; & l t ; i n t & g t ; 0 & l t ; / i n t & g t ; & l t ; / v a l u e & g t ; & l t ; / i t e m & g t ; & l t ; i t e m & g t ; & l t ; k e y & g t ; & l t ; s t r i n g & g t ; C i t y & l t ; / s t r i n g & g t ; & l t ; / k e y & g t ; & l t ; v a l u e & g t ; & l t ; i n t & g t ; 1 & l t ; / i n t & g t ; & l t ; / v a l u e & g t ; & l t ; / i t e m & g t ; & l t ; i t e m & g t ; & l t ; k e y & g t ; & l t ; s t r i n g & g t ; S t a t e & l t ; / s t r i n g & g t ; & l t ; / k e y & g t ; & l t ; v a l u e & g t ; & l t ; i n t & g t ; 2 & l t ; / i n t & g t ; & l t ; / v a l u e & g t ; & l t ; / i t e m & g t ; & l t ; i t e m & g t ; & l t ; k e y & g t ; & l t ; s t r i n g & g t ; R e g i o n & l t ; / s t r i n g & g t ; & l t ; / k e y & g t ; & l t ; v a l u e & g t ; & l t ; i n t & g t ; 3 & l t ; / i n t & g t ; & l t ; / v a l u e & g t ; & l t ; / i t e m & g t ; & l t ; i t e m & g t ; & l t ; k e y & g t ; & l t ; s t r i n g & g t ; D i s t r i c t & l t ; / s t r i n g & g t ; & l t ; / k e y & g t ; & l t ; v a l u e & g t ; & l t ; i n t & g t ; 4 & l t ; / i n t & g t ; & l t ; / v a l u e & g t ; & l t ; / i t e m & g t ; & l t ; i t e m & g t ; & l t ; k e y & g t ; & l t ; s t r i n g & g t ; C o u n t r y & l t ; / s t r i n g & g t ; & l t ; / k e y & g t ; & l t ; v a l u e & g t ; & l t ; i n t & g t ; 5 & l t ; / i n t & g t ; & l t ; / v a l u e & g t ; & l t ; / i t e m & g t ; & l t ; i t e m & g t ; & l t ; k e y & g t ; & l t ; s t r i n g & g t ; L o c a t i o n K e y & l t ; / s t r i n g & g t ; & l t ; / k e y & g t ; & l t ; v a l u e & g t ; & l t ; i n t & g t ; 6 & l t ; / i n t & g t ; & l t ; / v a l u e & g t ; & l t ; / i t e m & g t ; & l t ; / C o l u m n D i s p l a y I n d e x & g t ; & l t ; C o l u m n F r o z e n   / & g t ; & l t ; C o l u m n C h e c k e d   / & g t ; & l t ; C o l u m n F i l t e r & g t ; & l t ; i t e m & g t ; & l t ; k e y & g t ; & l t ; s t r i n g & g t ; C o u n t r y & l t ; / s t r i n g & g t ; & l t ; / k e y & g t ; & l t ; v a l u e & g t ; & l t ; F i l t e r E x p r e s s i o n   x s i : n i l = " t r u e "   / & g t ; & l t ; / v a l u e & g t ; & l t ; / i t e m & g t ; & l t ; / C o l u m n F i l t e r & g t ; & l t ; S e l e c t i o n F i l t e r & g t ; & l t ; i t e m & g t ; & l t ; k e y & g t ; & l t ; s t r i n g & g t ; C o u n t r y & l t ; / s t r i n g & g t ; & l t ; / k e y & g t ; & l t ; v a l u e & g t ; & l t ; S e l e c t i o n F i l t e r & g t ; & l t ; S e l e c t i o n T y p e & g t ; S e l e c t & l t ; / S e l e c t i o n T y p e & g t ; & l t ; I t e m s & g t ; & l t ; a n y T y p e   x s i : t y p e = " x s d : s t r i n g " & g t ; C a n a d a & l t ; / a n y T y p e & g t ; & l t ; / I t e m s & g t ; & l t ; / S e l e c t i o n F i l t e r & g t ; & l t ; / v a l u e & g t ; & l t ; / i t e m & g t ; & l t ; / S e l e c t i o n F i l t e r & g t ; & l t ; F i l t e r P a r a m e t e r s & g t ; & l t ; i t e m & g t ; & l t ; k e y & g t ; & l t ; s t r i n g & g t ; C o u n t r y & l t ; / s t r i n g & g t ; & l t ; / k e y & g t ; & l t ; v a l u e & g t ; & l t ; C o m m a n d P a r a m e t e r s   / & g t ; & l t ; / v a l u e & g t ; & l t ; / i t e m & g t ; & l t ; / F i l t e r P a r a m e t e r s & g t ; & l t ; S o r t B y C o l u m n & g t ; L o c a t i o n K e y & l t ; / S o r t B y C o l u m n & g t ; & l t ; I s S o r t D e s c e n d i n g & g t ; t r u e & l t ; / I s S o r t D e s c e n d i n g & g t ; & l t ; / T a b l e W i d g e t G r i d S e r i a l i z a t i o n & g t ; < / C u s t o m C o n t e n t > < / G e m i n i > 
</file>

<file path=customXml/item26.xml>��< ? x m l   v e r s i o n = " 1 . 0 "   e n c o d i n g = " U T F - 1 6 " ? > < G e m i n i   x m l n s = " h t t p : / / g e m i n i / p i v o t c u s t o m i z a t i o n / e 1 6 a 1 3 b 9 - f 3 e 4 - 4 e 8 1 - 8 e 3 8 - 5 9 6 d a 3 5 8 d 6 0 7 " > < 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7.xml>��< ? x m l   v e r s i o n = " 1 . 0 "   e n c o d i n g = " U T F - 1 6 " ? > < G e m i n i   x m l n s = " h t t p : / / g e m i n i / p i v o t c u s t o m i z a t i o n / L i n k e d T a b l e s " > < C u s t o m C o n t e n t > < ! [ C D A T A [ < L i n k e d T a b l e s   x m l n s : x s d = " h t t p : / / w w w . w 3 . o r g / 2 0 0 1 / X M L S c h e m a "   x m l n s : x s i = " h t t p : / / w w w . w 3 . o r g / 2 0 0 1 / X M L S c h e m a - i n s t a n c e " > < L i n k e d T a b l e L i s t > < L i n k e d T a b l e I n f o > < E x c e l T a b l e N a m e > S h o w S h a r e < / E x c e l T a b l e N a m e > < G e m i n i T a b l e I d > S h o w S h a r e < / G e m i n i T a b l e I d > < L i n k e d C o l u m n L i s t   / > < U p d a t e N e e d e d > f a l s e < / U p d a t e N e e d e d > < R o w C o u n t > 0 < / R o w C o u n t > < / L i n k e d T a b l e I n f o > < / L i n k e d T a b l e L i s t > < / L i n k e d T a b l e s > ] ] > < / C u s t o m C o n t e n t > < / G e m i n i > 
</file>

<file path=customXml/item28.xml>��< ? x m l   v e r s i o n = " 1 . 0 "   e n c o d i n g = " U T F - 1 6 " ? > < G e m i n i   x m l n s = " h t t p : / / g e m i n i / p i v o t c u s t o m i z a t i o n / S h o w I m p l i c i t M e a s u r e s " > < C u s t o m C o n t e n t > < ! [ C D A T A [ F a l s e ] ] > < / C u s t o m C o n t e n t > < / G e m i n i > 
</file>

<file path=customXml/item29.xml>��< ? x m l   v e r s i o n = " 1 . 0 "   e n c o d i n g = " U T F - 1 6 " ? > < G e m i n i   x m l n s = " h t t p : / / g e m i n i / p i v o t c u s t o m i z a t i o n / 9 2 b c 0 3 7 b - 4 2 d b - 4 5 3 a - b f f f - 6 d f 5 b b 9 d 6 2 a 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3.xml>��< ? x m l   v e r s i o n = " 1 . 0 "   e n c o d i n g = " U T F - 1 6 " ? > < G e m i n i   x m l n s = " h t t p : / / g e m i n i / p i v o t c u s t o m i z a t i o n / e 0 7 c 7 e 9 c - 6 9 b a - 4 c 7 e - b 8 d 0 - 3 c b 2 e 9 c 7 e c c 5 " > < 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30.xml>��< ? x m l   v e r s i o n = " 1 . 0 "   e n c o d i n g = " U T F - 1 6 " ? > < G e m i n i   x m l n s = " h t t p : / / g e m i n i / p i v o t c u s t o m i z a t i o n / P o w e r P i v o t V e r s i o n " > < C u s t o m C o n t e n t > < ! [ C D A T A [ 1 1 . 0 . 9 1 6 5 . 1 1 8 6 ] ] > < / C u s t o m C o n t e n t > < / G e m i n i > 
</file>

<file path=customXml/item31.xml>��< ? x m l   v e r s i o n = " 1 . 0 "   e n c o d i n g = " U T F - 1 6 " ? > < G e m i n i   x m l n s = " h t t p : / / g e m i n i / p i v o t c u s t o m i z a t i o n / L i n k e d T a b l e U p d a t e M o d e " > < C u s t o m C o n t e n t > < ! [ C D A T A [ T r u e ] ] > < / C u s t o m C o n t e n t > < / G e m i n i > 
</file>

<file path=customXml/item32.xml>��< ? x m l   v e r s i o n = " 1 . 0 "   e n c o d i n g = " U T F - 1 6 " ? > < G e m i n i   x m l n s = " h t t p : / / g e m i n i / p i v o t c u s t o m i z a t i o n / F o r m u l a B a r S t a t e " > < C u s t o m C o n t e n t > & l t ; S a n d b o x E d i t o r . F o r m u l a B a r S t a t e   x m l n s = " h t t p : / / s c h e m a s . d a t a c o n t r a c t . o r g / 2 0 0 4 / 0 7 / M i c r o s o f t . A n a l y s i s S e r v i c e s . C o m m o n "   x m l n s : i = " h t t p : / / w w w . w 3 . o r g / 2 0 0 1 / X M L S c h e m a - i n s t a n c e " & g t ; & l t ; H e i g h t & g t ; 2 2 & l t ; / H e i g h t & g t ; & l t ; / S a n d b o x E d i t o r . F o r m u l a B a r S t a t e & g t ; < / C u s t o m C o n t e n t > < / G e m i n i > 
</file>

<file path=customXml/item33.xml>��< ? x m l   v e r s i o n = " 1 . 0 "   e n c o d i n g = " U T F - 1 6 " ? > < G e m i n i   x m l n s = " h t t p : / / g e m i n i / p i v o t c u s t o m i z a t i o n / T a b l e X M L _ Q u e r y 1 _ 6 5 6 8 6 f 2 4 - 6 9 f 2 - 4 5 9 6 - a 2 c a - c 0 d 7 d a 3 0 2 b 5 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 L o c a t i o n K e y < / s t r i n g > < / k e y > < v a l u e > < i n t > 1 1 0 < / 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 L o c a t i o n K e y < / s t r i n g > < / k e y > < v a l u e > < i n t > 6 < / 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 2 0 1 5 - 0 7 - 3 0 T 0 6 : 5 3 : 1 5 . 3 0 5 8 6 8 2 - 0 7 : 0 0 < / L a s t P r o c e s s e d T i m e > < / D a t a M o d e l i n g S a n d b o x . S e r i a l i z e d S a n d b o x E r r o r C a c h e > ] ] > < / C u s t o m C o n t e n t > < / G e m i n i > 
</file>

<file path=customXml/item5.xml>��< ? x m l   v e r s i o n = " 1 . 0 "   e n c o d i n g = " U T F - 1 6 " ? > < G e m i n i   x m l n s = " h t t p : / / g e m i n i / p i v o t c u s t o m i z a t i o n / T a b l e X M L _ S h o w S h a r 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h o w M A r k e t S h a r e & l t ; / s t r i n g & g t ; & l t ; / k e y & g t ; & l t ; v a l u e & g t ; & l t ; i n t & g t ; 1 5 1 & l t ; / i n t & g t ; & l t ; / v a l u e & g t ; & l t ; / i t e m & g t ; & l t ; i t e m & g t ; & l t ; k e y & g t ; & l t ; s t r i n g & g t ; S h o w M a r k e t S h a r e   1 & l t ; / s t r i n g & g t ; & l t ; / k e y & g t ; & l t ; v a l u e & g t ; & l t ; i n t & g t ; 1 5 9 & l t ; / i n t & g t ; & l t ; / v a l u e & g t ; & l t ; / i t e m & g t ; & l t ; / C o l u m n W i d t h s & g t ; & l t ; C o l u m n D i s p l a y I n d e x & g t ; & l t ; i t e m & g t ; & l t ; k e y & g t ; & l t ; s t r i n g & g t ; S h o w M A r k e t S h a r e & l t ; / s t r i n g & g t ; & l t ; / k e y & g t ; & l t ; v a l u e & g t ; & l t ; i n t & g t ; 1 & l t ; / i n t & g t ; & l t ; / v a l u e & g t ; & l t ; / i t e m & g t ; & l t ; i t e m & g t ; & l t ; k e y & g t ; & l t ; s t r i n g & g t ; S h o w M a r k e t S h a r e   1 & l t ; / s t r i n g & g t ; & l t ; / k e y & g t ; & l t ; v a l u e & g t ; & l t ; i n t & g t ; 0 & l t ; / i n t & g t ; & l t ; / v a l u e & g t ; & l t ; / i t e m & g t ; & l t ; / C o l u m n D i s p l a y I n d e x & g t ; & l t ; C o l u m n F r o z e n 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I s V a n a r s d e 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h o w S h a r 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 i : t y p e = " S a n d b o x E d i t o r T a b l e W i d g e t V i e w M o d e l K e y " & g t ; & l t ; T a b l e N a m e & g t ; S h o w S h a r e & l t ; / T a b l e N a m e & g t ; & l t ; / K e y & g t ; & l t ; M a i n t a i n e r 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h o w M a r k e t S h a r e   1 & l t ; / K e y & g t ; & l t ; / a : K e y & g t ; & l t ; a : V a l u e   i : t y p e = " T a b l e W i d g e t B a s e V i e w S t a t e " / & g t ; & l t ; / a : K e y V a l u e O f D i a g r a m O b j e c t K e y a n y T y p e z b w N T n L X & g t ; & l t ; a : K e y V a l u e O f D i a g r a m O b j e c t K e y a n y T y p e z b w N T n L X & g t ; & l t ; a : K e y & g t ; & l t ; K e y & g t ; C o l u m n s \ S h o w M A r k e t S h a r 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7.xml>��< ? x m l   v e r s i o n = " 1 . 0 "   e n c o d i n g = " u t f - 1 6 " ? > < D a t a M a s h u p   s q m i d = " 5 c 1 e 1 e 7 8 - e 1 f 6 - 4 5 a 7 - a 3 8 d - 0 9 e a c 1 5 1 5 b 2 3 "   x m l n s = " h t t p : / / s c h e m a s . m i c r o s o f t . c o m / D a t a M a s h u p " > A A A A A C s G A A B Q S w M E F A A C A A g A U X / 1 R h r 1 H x + m A A A A + Q A A A B I A H A B D b 2 5 m a W c v U G F j a 2 F n Z S 5 4 b W w g o h g A K K A U A A A A A A A A A A A A A A A A A A A A A A A A A A A A h Y + 9 D o I w G E V f h X S n P 4 j G k I 8 y u E p i Q j S u T a n Q C M X Q Y n k 3 B x / J V 5 B E M W y O 9 + Q M 5 7 4 e T 8 j G t g n u q r e 6 M y l i m K J A G d m V 2 l Q p G t w l 3 K K M w 0 H I q 6 h U M M n G J q M t U 1 Q 7 d 0 s I 8 d 5 j v 8 J d X 5 G I U k b O + b 6 Q t W o F + s n 6 v x x q Y 5 0 w U i E O p 0 8 M j 3 A U 4 5 h u 1 p j F l A G Z O e T a L J w p G V M g C w i 7 o X F D r 7 g y 4 b E A M k 8 g 3 x v 8 D V B L A w Q U A A I A C A B R f / V G 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X / 1 R t V P S p A j A w A A 8 w o A A B M A H A B G b 3 J t d W x h c y 9 T Z W N 0 a W 9 u M S 5 t I K I Y A C i g F A A A A A A A A A A A A A A A A A A A A A A A A A A A A M 1 W 3 2 / a M B B + r 8 T / Y K U v Q c p Q w 3 4 8 b K N S C 5 2 G t m 4 d o X s Y o M k k R 7 G U 2 M x x 6 K K I / 3 3 n J C Q m Q N V O q z R e Y p 0 / 3 / f d + e 5 M D L 5 i g h O v + L r v W i e t k 3 h J J Q T k s / C p N s a k R 0 J Q r R O C P 0 8 k 0 g e 0 e L / C z o A q O q c x x L b V s d p O g b g R 9 y A v h x q S Y 7 P J F x p B z y r t 1 m w z 0 e d m J T y Y i 5 8 m U w n L J p 6 / h I j 2 L A R Y z l B B 1 L M q X N P J q T X k M U i F q q 9 B 3 u G n L 8 I k 4 h Y 6 H N N 5 C J 2 L I C h M 9 g 6 h Q y q n n y C 1 H A L U X 5 I x / F a d v o j m j I O d T f o i 4 U q m M 4 d M f r D V b I O H M F q i 0 h U Q h d B 2 p e I D C x X o 3 I 3 E f V y T e x B i f r X N P q q 0 p L Y n n q I K Z u T 9 u W a p X X u r k K k S T O Y p G U D I I o Z s B o 2 G l F E 2 t T h W n y k M M M e g v Q D r Q C / T K y S u 3 N k Z Y j F E n o S h Q x Y 0 j K H t Z P n p j o s q i 1 X X 2 t T S + k v K d S R j T E i t Z i w p j x d C R o U i v a n D P x 6 H k x k 0 V X J R S r b l N M 0 G / w g i s a 4 y a e S 9 2 C j N d k O o k x 0 I Z Q Q c i / W g K 7 1 R u 2 p y 7 o g v c o 0 S W y e M H 3 N t t t o 1 5 c m C + i q R I J + 9 2 x p k D z W c C a 1 c 1 U E 1 v Z k h 3 U g R J L 5 6 / u F h E D 0 U y h Z 2 J I z t t h m C R 0 N 4 f v 1 b l o f E 5 5 j 9 o f f I w q 9 Y s O T r E Y p l W u X E 6 I D H D 9 I D T f B v p + n F a g U 8 Q P / f E p B p L a H y d X y Y 5 i f c z d M m c 4 O v l K 9 z j v P 4 n J w G u L C 7 Z + 6 Z Q 9 y u Q 1 6 6 7 Z 0 G 3 6 U w C 6 l Q c 7 C S P o g w w G m M Z 3 U h 9 d 9 O b z G g e B p Q n i 6 n X z k M J F s D e U G u m S 9 F L B Z q i n O V c c b v S I R y J K P h d M h x w f O 0 0 9 A y 5 n K R p 4 B c M k 4 l g z z u f J 1 W O S y E 4 K W g D 6 5 m R h 1 E K 5 F n t u 9 9 1 + f 6 8 b o z E H 4 S I c w + 5 N u Z V K O 8 h 0 + I c 8 V 9 E a D O n t t 9 3 T U c Y 9 F F Q j v + C B R D N y 6 j 3 C n t d k P D k b t 0 j 1 z m H k 1 5 n V y o b U V y h Z m M 7 e K C s Q z 1 1 3 x y n / S u N U T p 9 6 B s r + E A u f G O 3 r z q a H D + o O V U Z d H r s s q N 2 A 5 7 L 9 8 t Z y r e P z + C N f C k c s G T a A 6 y e C q L 9 j r 2 V j 6 l v X e f y / / t n 9 L f 9 u U f U E s B A i 0 A F A A C A A g A U X / 1 R h r 1 H x + m A A A A + Q A A A B I A A A A A A A A A A A A A A A A A A A A A A E N v b m Z p Z y 9 Q Y W N r Y W d l L n h t b F B L A Q I t A B Q A A g A I A F F / 9 U Y P y u m r p A A A A O k A A A A T A A A A A A A A A A A A A A A A A P I A A A B b Q 2 9 u d G V u d F 9 U e X B l c 1 0 u e G 1 s U E s B A i 0 A F A A C A A g A U X / 1 R t V P S p A j A w A A 8 w o A A B M A A A A A A A A A A A A A A A A A 4 w E A A E Z v c m 1 1 b G F z L 1 N l Y 3 R p b 2 4 x L m 1 Q S w U G A A A A A A M A A w D C A A A A U w U A A A A A N 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x X b 3 J r Y m 9 v a 0 d y b 3 V w V H l w Z S B 4 c 2 k 6 b m l s P S J 0 c n V l I i A v P j w v U G V y b W l z c 2 l v b k x p c 3 Q + L T w A A A A A A A A L P 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V F B Q U F B e E 5 Z V z U x W m 1 G a m R I V n l a W E l P V F d G d W R X W m h Z M 1 I x Y 2 1 W e V N V U U l V S E p 2 W k h W a m R I T U 9 U V 0 Z 1 Z F d a a F k z U j F j b V Z 5 U 1 V R P S I g L z 4 8 L 1 N 0 Y W J s Z U V u d H J p Z X M + P C 9 J d G V t P j x J d G V t P j x J d G V t T G 9 j Y X R p b 2 4 + P E l 0 Z W 1 U e X B l P k Z v c m 1 1 b G E 8 L 0 l 0 Z W 1 U e X B l P j x J d G V t U G F 0 a D 5 T Z W N 0 a W 9 u M S 9 M b 2 N h d G l v b n M 8 L 0 l 0 Z W 1 Q Y X R o P j w v S X R l b U x v Y 2 F 0 a W 9 u P j x T d G F i b G V F b n R y a W V z P j x F b n R y e S B U e X B l P S J J c 1 B y a X Z h d G U i I F Z h b H V l P S J s M C I g L z 4 8 R W 5 0 c n k g V H l w Z T 0 i R m l s b E V u Y W J s Z W Q i I F Z h b H V l P S J s M C I g L z 4 8 R W 5 0 c n k g V H l w Z T 0 i R m l s b F R v R G F 0 Y U 1 v Z G V s R W 5 h Y m x l Z C I g V m F s d W U 9 I m w x I i A v P j x F b n R y e S B U e X B l P S J G a W x s Q 2 9 s d W 1 u V H l w Z X M i I F Z h b H V l P S J z Q m d Z R 0 J n W U d C Z z 0 9 I i A v P j x F b n R y e S B U e X B l P S J G a W x s Q 2 9 s d W 1 u T m F t Z X M i I F Z h b H V l P S J z W y Z x d W 9 0 O 1 p p c C Z x d W 9 0 O y w m c X V v d D t D a X R 5 J n F 1 b 3 Q 7 L C Z x d W 9 0 O 1 N 0 Y X R l J n F 1 b 3 Q 7 L C Z x d W 9 0 O 1 J l Z 2 l v b i Z x d W 9 0 O y w m c X V v d D t E a X N 0 c m l j d C Z x d W 9 0 O y w m c X V v d D t D b 3 V u d H J 5 J n F 1 b 3 Q 7 L C Z x d W 9 0 O 0 x v Y 2 F 0 a W 9 u S 2 V 5 J n F 1 b 3 Q 7 X S I g L z 4 8 R W 5 0 c n k g V H l w Z T 0 i R m l s b E V y c m 9 y Q 2 9 k Z S I g V m F s d W U 9 I n N V b m t u b 3 d u I i A v P j x F b n R y e S B U e X B l P S J G a W x s T G F z d F V w Z G F 0 Z W Q i I F Z h b H V l P S J k M j A x N S 0 w N y 0 y M V Q x M j o 1 O D o y N y 4 3 N j Q 1 M z k 1 W i I g L z 4 8 R W 5 0 c n k g V H l w Z T 0 i U m V s Y X R p b 2 5 z a G l w S W 5 m b 0 N v b n R h a W 5 l c i I g V m F s d W U 9 I n N 7 J n F 1 b 3 Q 7 Y 2 9 s d W 1 u Q 2 9 1 b n Q m c X V v d D s 6 N y w m c X V v d D t r Z X l D b 2 x 1 b W 5 O Y W 1 l c y Z x d W 9 0 O z p b J n F 1 b 3 Q 7 W m l w J n F 1 b 3 Q 7 L C Z x d W 9 0 O 0 N v d W 5 0 c n k m c X V v d D t d L C Z x d W 9 0 O 3 F 1 Z X J 5 U m V s Y X R p b 2 5 z a G l w c y Z x d W 9 0 O z p b X S w m c X V v d D t j b 2 x 1 b W 5 J Z G V u d G l 0 a W V z J n F 1 b 3 Q 7 O l s m c X V v d D t T Z X J 2 Z X I u R G F 0 Y W J h c 2 V c X C 8 y L 1 N R T C 8 u O 1 B v d 2 V y Q k k v Z G J v L 0 x v Y 2 F 0 a W 9 u c y 5 7 W m l w L D B 9 J n F 1 b 3 Q 7 L C Z x d W 9 0 O 1 N l Y 3 R p b 2 4 x L 0 x v Y 2 F 0 a W 9 u c y 9 D a G F u Z 2 V k I F R 5 c G U u e 0 N p d H k u M S w x f S Z x d W 9 0 O y w m c X V v d D t T Z X J 2 Z X I u R G F 0 Y W J h c 2 V c X C 8 y L 1 N R T C 8 u O 1 B v d 2 V y Q k k v Z G J v L 0 x v Y 2 F 0 a W 9 u c y 5 7 U 3 R h d G U s M n 0 m c X V v d D s s J n F 1 b 3 Q 7 U 2 V y d m V y L k R h d G F i Y X N l X F w v M i 9 T U U w v L j t Q b 3 d l c k J J L 2 R i b y 9 M b 2 N h d G l v b n M u e 1 J l Z 2 l v b i w z f S Z x d W 9 0 O y w m c X V v d D t T Z X J 2 Z X I u R G F 0 Y W J h c 2 V c X C 8 y L 1 N R T C 8 u O 1 B v d 2 V y Q k k v Z G J v L 0 x v Y 2 F 0 a W 9 u c y 5 7 R G l z d H J p Y 3 Q s N H 0 m c X V v d D s s J n F 1 b 3 Q 7 U 2 V y d m V y L k R h d G F i Y X N l X F w v M i 9 T U U w v L j t Q b 3 d l c k J J L 2 R i b y 9 M b 2 N h d G l v b n M u e 0 N v d W 5 0 c n k s N X 0 m c X V v d D s s J n F 1 b 3 Q 7 U 2 V j d G l v b j E v T G 9 j Y X R p b 2 5 z L 0 l u c 2 V y d G V k I E 1 l c m d l Z C B D b 2 x 1 b W 4 u e 0 x v Y 2 F 0 a W 9 u S 2 V 5 L D d 9 J n F 1 b 3 Q 7 X S w m c X V v d D t D b 2 x 1 b W 5 D b 3 V u d C Z x d W 9 0 O z o 3 L C Z x d W 9 0 O 0 t l e U N v b H V t b k 5 h b W V z J n F 1 b 3 Q 7 O l s m c X V v d D t a a X A m c X V v d D s s J n F 1 b 3 Q 7 Q 2 9 1 b n R y e S Z x d W 9 0 O 1 0 s J n F 1 b 3 Q 7 Q 2 9 s d W 1 u S W R l b n R p d G l l c y Z x d W 9 0 O z p b J n F 1 b 3 Q 7 U 2 V y d m V y L k R h d G F i Y X N l X F w v M i 9 T U U w v L j t Q b 3 d l c k J J L 2 R i b y 9 M b 2 N h d G l v b n M u e 1 p p c C w w f S Z x d W 9 0 O y w m c X V v d D t T Z W N 0 a W 9 u M S 9 M b 2 N h d G l v b n M v Q 2 h h b m d l Z C B U e X B l L n t D a X R 5 L j E s M X 0 m c X V v d D s s J n F 1 b 3 Q 7 U 2 V y d m V y L k R h d G F i Y X N l X F w v M i 9 T U U w v L j t Q b 3 d l c k J J L 2 R i b y 9 M b 2 N h d G l v b n M u e 1 N 0 Y X R l L D J 9 J n F 1 b 3 Q 7 L C Z x d W 9 0 O 1 N l c n Z l c i 5 E Y X R h Y m F z Z V x c L z I v U 1 F M L y 4 7 U G 9 3 Z X J C S S 9 k Y m 8 v T G 9 j Y X R p b 2 5 z L n t S Z W d p b 2 4 s M 3 0 m c X V v d D s s J n F 1 b 3 Q 7 U 2 V y d m V y L k R h d G F i Y X N l X F w v M i 9 T U U w v L j t Q b 3 d l c k J J L 2 R i b y 9 M b 2 N h d G l v b n M u e 0 R p c 3 R y a W N 0 L D R 9 J n F 1 b 3 Q 7 L C Z x d W 9 0 O 1 N l c n Z l c i 5 E Y X R h Y m F z Z V x c L z I v U 1 F M L y 4 7 U G 9 3 Z X J C S S 9 k Y m 8 v T G 9 j Y X R p b 2 5 z L n t D b 3 V u d H J 5 L D V 9 J n F 1 b 3 Q 7 L C Z x d W 9 0 O 1 N l Y 3 R p b 2 4 x L 0 x v Y 2 F 0 a W 9 u c y 9 J b n N l c n R l Z C B N Z X J n Z W Q g Q 2 9 s d W 1 u L n t M b 2 N h d G l v b k t l e S w 3 f S Z x d W 9 0 O 1 0 s J n F 1 b 3 Q 7 U m V s Y X R p b 2 5 z a G l w S W 5 m b y Z x d W 9 0 O z p b X X 0 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S Z X N 1 b H R U e X B l I i B W Y W x 1 Z T 0 i c 1 R h Y m x l I i A v P j x F b n R y e S B U e X B l P S J R d W V y e U l E I i B W Y W x 1 Z T 0 i c 2 Q 2 O T c 4 O T A z L T Y 3 M T Y t N D U 3 M i 0 5 M T Q 3 L W U 1 Y z M w N 2 Q 5 N m Y w N C I g L z 4 8 R W 5 0 c n k g V H l w Z T 0 i R m l s b E V y c m 9 y Q 2 9 1 b n Q i I F Z h b H V l P S J s M C I g L z 4 8 R W 5 0 c n k g V H l w Z T 0 i R m l s b E N v d W 5 0 I i B W Y W x 1 Z T 0 i b D k 5 N T k 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U G 9 3 Z X J C S T w v S X R l b V B h d G g + P C 9 J d G V t T G 9 j Y X R p b 2 4 + P F N 0 Y W J s Z U V u d H J p Z X M g L z 4 8 L 0 l 0 Z W 0 + P E l 0 Z W 0 + P E l 0 Z W 1 M b 2 N h d G l v b j 4 8 S X R l b V R 5 c G U + R m 9 y b X V s Y T w v S X R l b V R 5 c G U + P E l 0 Z W 1 Q Y X R o P l N l Y 3 R p b 2 4 x L 0 x v Y 2 F 0 a W 9 u c y 9 k Y m 9 f T G 9 j Y X R p b 2 5 z P C 9 J d G V t U G F 0 a D 4 8 L 0 l 0 Z W 1 M b 2 N h d G l v b j 4 8 U 3 R h Y m x l R W 5 0 c m l l c y A v P j w v S X R l b T 4 8 S X R l b T 4 8 S X R l b U x v Y 2 F 0 a W 9 u P j x J d G V t V H l w Z T 5 G b 3 J t d W x h P C 9 J d G V t V H l w Z T 4 8 S X R l b V B h d G g + U 2 V j d G l v b j E v T W F u d W Z h Y 3 R 1 c m V y 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E 0 I i A v P j x F b n R y e S B U e X B l P S J G a W x s R X J y b 3 J D b 3 V u d C I g V m F s d W U 9 I m w w I i A v P j x F b n R y e S B U e X B l P S J G a W x s Q 2 9 s d W 1 u T m F t Z X M i I F Z h b H V l P S J z W y Z x d W 9 0 O 0 1 h b n V m Y W N 0 d X J l c k l E J n F 1 b 3 Q 7 L C Z x d W 9 0 O 0 1 h b n V m Y W N 0 d X J l c i Z x d W 9 0 O 1 0 i I C 8 + P E V u d H J 5 I F R 5 c G U 9 I k Z p b G x F c n J v c k N v Z G U i I F Z h b H V l P S J z V W 5 r b m 9 3 b i I g L z 4 8 R W 5 0 c n k g V H l w Z T 0 i R m l s b E x h c 3 R V c G R h d G V k I i B W Y W x 1 Z T 0 i Z D I w M T U t M D c t M T l U M D k 6 M T Q 6 M D Y u M j Y 1 M T Q z N 1 o 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y L C Z x d W 9 0 O 2 t l e U N v b H V t b k 5 h b W V z J n F 1 b 3 Q 7 O l s m c X V v d D t N Y W 5 1 Z m F j d H V y Z X J J R C Z x d W 9 0 O 1 0 s J n F 1 b 3 Q 7 c X V l c n l S Z W x h d G l v b n N o a X B z J n F 1 b 3 Q 7 O l t 7 J n F 1 b 3 Q 7 a 2 V 5 Q 2 9 s d W 1 u Q 2 9 1 b n Q m c X V v d D s 6 M S w m c X V v d D t r Z X l D b 2 x 1 b W 4 m c X V v d D s 6 M C w m c X V v d D t v d G h l c k t l e U N v b H V t b k l k Z W 5 0 a X R 5 J n F 1 b 3 Q 7 O i Z x d W 9 0 O 1 N l c n Z l c i 5 E Y X R h Y m F z Z V x c L z I v U 1 F M L y 4 7 U G 9 3 Z X J C S S 9 k Y m 8 v U H J v Z H V j d H M u e 0 1 h b n V m Y W N 0 d X J l c k l E L D R 9 J n F 1 b 3 Q 7 L C Z x d W 9 0 O 0 t l e U N v b H V t b k N v d W 5 0 J n F 1 b 3 Q 7 O j F 9 X S w m c X V v d D t j b 2 x 1 b W 5 J Z G V u d G l 0 a W V z J n F 1 b 3 Q 7 O l s m c X V v d D t T Z X J 2 Z X I u R G F 0 Y W J h c 2 V c X C 8 y L 1 N R T C 8 u O 1 B v d 2 V y Q k k v Z G J v L 0 1 h b n V m Y W N 0 d X J l c i 5 7 T W F u d W Z h Y 3 R 1 c m V y S U Q s M H 0 m c X V v d D s s J n F 1 b 3 Q 7 U 2 V y d m V y L k R h d G F i Y X N l X F w v M i 9 T U U w v L j t Q b 3 d l c k J J L 2 R i b y 9 N Y W 5 1 Z m F j d H V y Z X I u e 0 1 h b n V m Y W N 0 d X J l c i w x f S Z x d W 9 0 O 1 0 s J n F 1 b 3 Q 7 Q 2 9 s d W 1 u Q 2 9 1 b n Q m c X V v d D s 6 M i w m c X V v d D t L Z X l D b 2 x 1 b W 5 O Y W 1 l c y Z x d W 9 0 O z p b J n F 1 b 3 Q 7 T W F u d W Z h Y 3 R 1 c m V y S U Q m c X V v d D t d L C Z x d W 9 0 O 0 N v b H V t b k l k Z W 5 0 a X R p Z X M m c X V v d D s 6 W y Z x d W 9 0 O 1 N l c n Z l c i 5 E Y X R h Y m F z Z V x c L z I v U 1 F M L y 4 7 U G 9 3 Z X J C S S 9 k Y m 8 v T W F u d W Z h Y 3 R 1 c m V y L n t N Y W 5 1 Z m F j d H V y Z X J J R C w w f S Z x d W 9 0 O y w m c X V v d D t T Z X J 2 Z X I u R G F 0 Y W J h c 2 V c X C 8 y L 1 N R T C 8 u O 1 B v d 2 V y Q k k v Z G J v L 0 1 h b n V m Y W N 0 d X J l c i 5 7 T W F u d W Z h Y 3 R 1 c m V y L D F 9 J n F 1 b 3 Q 7 X S w m c X V v d D t S Z W x h d G l v b n N o a X B J b m Z v J n F 1 b 3 Q 7 O l t 7 J n F 1 b 3 Q 7 a 2 V 5 Q 2 9 s d W 1 u Q 2 9 1 b n Q m c X V v d D s 6 M S w m c X V v d D t r Z X l D b 2 x 1 b W 4 m c X V v d D s 6 M C w m c X V v d D t v d G h l c k t l e U N v b H V t b k l k Z W 5 0 a X R 5 J n F 1 b 3 Q 7 O i Z x d W 9 0 O 1 N l c n Z l c i 5 E Y X R h Y m F z Z V x c L z I v U 1 F M L y 4 7 U G 9 3 Z X J C S S 9 k Y m 8 v U H J v Z H V j d H M u e 0 1 h b n V m Y W N 0 d X J l c k l E L D R 9 J n F 1 b 3 Q 7 L C Z x d W 9 0 O 0 t l e U N v b H V t b k N v d W 5 0 J n F 1 b 3 Q 7 O j F 9 X X 0 i I C 8 + P E V u d H J 5 I F R 5 c G U 9 I k J 1 Z m Z l c k 5 l e H R S Z W Z y Z X N o I i B W Y W x 1 Z T 0 i b D E i I C 8 + P C 9 T d G F i b G V F b n R y a W V z P j w v S X R l b T 4 8 S X R l b T 4 8 S X R l b U x v Y 2 F 0 a W 9 u P j x J d G V t V H l w Z T 5 G b 3 J t d W x h P C 9 J d G V t V H l w Z T 4 8 S X R l b V B h d G g + U 2 V j d G l v b j E v T W F u d W Z h Y 3 R 1 c m V y L 1 N v d X J j Z T w v S X R l b V B h d G g + P C 9 J d G V t T G 9 j Y X R p b 2 4 + P F N 0 Y W J s Z U V u d H J p Z X M g L z 4 8 L 0 l 0 Z W 0 + P E l 0 Z W 0 + P E l 0 Z W 1 M b 2 N h d G l v b j 4 8 S X R l b V R 5 c G U + R m 9 y b X V s Y T w v S X R l b V R 5 c G U + P E l 0 Z W 1 Q Y X R o P l N l Y 3 R p b 2 4 x L 0 1 h b n V m Y W N 0 d X J l c i 9 Q b 3 d l c k J J P C 9 J d G V t U G F 0 a D 4 8 L 0 l 0 Z W 1 M b 2 N h d G l v b j 4 8 U 3 R h Y m x l R W 5 0 c m l l c y A v P j w v S X R l b T 4 8 S X R l b T 4 8 S X R l b U x v Y 2 F 0 a W 9 u P j x J d G V t V H l w Z T 5 G b 3 J t d W x h P C 9 J d G V t V H l w Z T 4 8 S X R l b V B h d G g + U 2 V j d G l v b j E v T W F u d W Z h Y 3 R 1 c m V y L 2 R i b 1 9 N Y W 5 1 Z m F j d H V y Z X I 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V G 9 E Y X R h T W 9 k Z W x F b m F i b G V k I i B W Y W x 1 Z T 0 i b D E i I C 8 + P E V u d H J 5 I F R 5 c G U 9 I k Z p b G x T d G F 0 d X M i I F Z h b H V l P S J z Q 2 9 t c G x l d G U i I C 8 + P E V u d H J 5 I F R 5 c G U 9 I k Z p b G x D b 3 V u d C I g V m F s d W U 9 I m w y N D E y I i A v P j x F b n R y e S B U e X B l P S J G a W x s R X J y b 3 J D b 3 V u d C I g V m F s d W U 9 I m w w I i A v P j x F b n R y e S B U e X B l P S J G a W x s Q 2 9 s d W 1 u T m F t Z X M i I F Z h b H V l P S J z W y Z x d W 9 0 O 1 B y b 2 R 1 Y 3 R J R C Z x d W 9 0 O y w m c X V v d D t Q c m 9 k d W N 0 J n F 1 b 3 Q 7 L C Z x d W 9 0 O 0 N h d G V n b 3 J 5 J n F 1 b 3 Q 7 L C Z x d W 9 0 O 1 N l Z 2 1 l b n Q m c X V v d D s s J n F 1 b 3 Q 7 T W F u d W Z h Y 3 R 1 c m V y S U Q m c X V v d D t d I i A v P j x F b n R y e S B U e X B l P S J G a W x s R X J y b 3 J D b 2 R l I i B W Y W x 1 Z T 0 i c 1 V u a 2 5 v d 2 4 i I C 8 + P E V u d H J 5 I F R 5 c G U 9 I k Z p b G x M Y X N 0 V X B k Y X R l Z C I g V m F s d W U 9 I m Q y M D E 1 L T A 3 L T E 5 V D A 5 O j E 0 O j A 2 L j I 4 M D c 2 O D 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N S w m c X V v d D t r Z X l D b 2 x 1 b W 5 O Y W 1 l c y Z x d W 9 0 O z p b J n F 1 b 3 Q 7 U H J v Z H V j d E l E J n F 1 b 3 Q 7 X S w m c X V v d D t x d W V y e V J l b G F 0 a W 9 u c 2 h p c H M 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S w m c X V v d D t j b 2 x 1 b W 5 J Z G V u d G l 0 a W V z J n F 1 b 3 Q 7 O l s m c X V v d D t T Z X J 2 Z X I u R G F 0 Y W J h c 2 V c X C 8 y L 1 N R T C 8 u O 1 B v d 2 V y Q k k v Z G J v L 1 B y b 2 R 1 Y 3 R z L n t Q c m 9 k d W N 0 S U Q s M H 0 m c X V v d D s s J n F 1 b 3 Q 7 U 2 V y d m V y L k R h d G F i Y X N l X F w v M i 9 T U U w v L j t Q b 3 d l c k J J L 2 R i b y 9 Q c m 9 k d W N 0 c y 5 7 U H J v Z H V j d C w x f S Z x d W 9 0 O y w m c X V v d D t T Z X J 2 Z X I u R G F 0 Y W J h c 2 V c X C 8 y L 1 N R T C 8 u O 1 B v d 2 V y Q k k v Z G J v L 1 B y b 2 R 1 Y 3 R z L n t D Y X R l Z 2 9 y e S w y f S Z x d W 9 0 O y w m c X V v d D t T Z X J 2 Z X I u R G F 0 Y W J h c 2 V c X C 8 y L 1 N R T C 8 u O 1 B v d 2 V y Q k k v Z G J v L 1 B y b 2 R 1 Y 3 R z L n t T Z W d t Z W 5 0 L D N 9 J n F 1 b 3 Q 7 L C Z x d W 9 0 O 1 N l c n Z l c i 5 E Y X R h Y m F z Z V x c L z I v U 1 F M L y 4 7 U G 9 3 Z X J C S S 9 k Y m 8 v U H J v Z H V j d H M u e 0 1 h b n V m Y W N 0 d X J l c k l E L D R 9 J n F 1 b 3 Q 7 X S w m c X V v d D t D b 2 x 1 b W 5 D b 3 V u d C Z x d W 9 0 O z o 1 L C Z x d W 9 0 O 0 t l e U N v b H V t b k 5 h b W V z J n F 1 b 3 Q 7 O l s m c X V v d D t Q c m 9 k d W N 0 S U Q m c X V v d D t d L C Z x d W 9 0 O 0 N v b H V t b k l k Z W 5 0 a X R p Z X M m c X V v d D s 6 W y Z x d W 9 0 O 1 N l c n Z l c i 5 E Y X R h Y m F z Z V x c L z I v U 1 F M L y 4 7 U G 9 3 Z X J C S S 9 k Y m 8 v U H J v Z H V j d H M u e 1 B y b 2 R 1 Y 3 R J R C w w f S Z x d W 9 0 O y w m c X V v d D t T Z X J 2 Z X I u R G F 0 Y W J h c 2 V c X C 8 y L 1 N R T C 8 u O 1 B v d 2 V y Q k k v Z G J v L 1 B y b 2 R 1 Y 3 R z L n t Q c m 9 k d W N 0 L D F 9 J n F 1 b 3 Q 7 L C Z x d W 9 0 O 1 N l c n Z l c i 5 E Y X R h Y m F z Z V x c L z I v U 1 F M L y 4 7 U G 9 3 Z X J C S S 9 k Y m 8 v U H J v Z H V j d H M u e 0 N h d G V n b 3 J 5 L D J 9 J n F 1 b 3 Q 7 L C Z x d W 9 0 O 1 N l c n Z l c i 5 E Y X R h Y m F z Z V x c L z I v U 1 F M L y 4 7 U G 9 3 Z X J C S S 9 k Y m 8 v U H J v Z H V j d H M u e 1 N l Z 2 1 l b n Q s M 3 0 m c X V v d D s s J n F 1 b 3 Q 7 U 2 V y d m V y L k R h d G F i Y X N l X F w v M i 9 T U U w v L j t Q b 3 d l c k J J L 2 R i b y 9 Q c m 9 k d W N 0 c y 5 7 T W F u d W Z h Y 3 R 1 c m V y S U Q s N H 0 m c X V v d D t d L C Z x d W 9 0 O 1 J l b G F 0 a W 9 u c 2 h p c E l u Z m 8 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X 0 i I C 8 + P E V u d H J 5 I F R 5 c G U 9 I k J 1 Z m Z l c k 5 l e H R S Z W Z y Z X N o I i B W Y W x 1 Z T 0 i b D E 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G 9 3 Z X J C S 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U b 0 R h d G F N b 2 R l b E V u Y W J s Z W Q i I F Z h b H V l P S J s M S I g L z 4 8 R W 5 0 c n k g V H l w Z T 0 i R m l s b E N v b H V t b k 5 h b W V z I i B W Y W x 1 Z T 0 i c 1 s m c X V v d D t Q c m 9 k d W N 0 S U Q m c X V v d D s s J n F 1 b 3 Q 7 R G F 0 Z S Z x d W 9 0 O y w m c X V v d D t a a X A m c X V v d D s s J n F 1 b 3 Q 7 V W 5 p d H M m c X V v d D s s J n F 1 b 3 Q 7 U m V 2 Z W 5 1 Z S Z x d W 9 0 O y w m c X V v d D t D b 3 V u d H J 5 J n F 1 b 3 Q 7 L C Z x d W 9 0 O 0 x v Y 2 F 0 a W 9 u S 2 V 5 J n F 1 b 3 Q 7 X S I g L z 4 8 R W 5 0 c n k g V H l w Z T 0 i R m l s b E N v b H V t b l R 5 c G V z I i B W Y W x 1 Z T 0 i c 0 F 3 a 0 d B Z 1 F H Q m c 9 P S I g L z 4 8 R W 5 0 c n k g V H l w Z T 0 i R m l s b E V y c m 9 y Q 2 9 1 b n Q i I F Z h b H V l P S J s M C I g L z 4 8 R W 5 0 c n k g V H l w Z T 0 i R m l s b E N v d W 5 0 I i B W Y W x 1 Z T 0 i b D E 5 M z U 0 N T I 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x v Y 2 F 0 a W 9 u S 2 V 5 L D Z 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x v Y 2 F 0 a W 9 u S 2 V 5 L D Z 9 J n F 1 b 3 Q 7 X S w m c X V v d D t S Z W x h d G l v b n N o a X B J b m Z v J n F 1 b 3 Q 7 O l t d f S I g L z 4 8 R W 5 0 c n k g V H l w Z T 0 i R m l s b G V k Q 2 9 t c G x l d G V S Z X N 1 b H R U b 1 d v c m t z a G V l d C I g V m F s d W U 9 I m w w I i A v P j x F b n R y e S B U e X B l P S J B Z G R l Z F R v R G F 0 Y U 1 v Z G V s I i B W Y W x 1 Z T 0 i b D E i I C 8 + P E V u d H J 5 I F R 5 c G U 9 I k 5 h b W V V c G R h d G V k Q W Z 0 Z X J G a W x s I i B W Y W x 1 Z T 0 i b D A i I C 8 + P E V u d H J 5 I F R 5 c G U 9 I k Z p b G x F c n J v c k N v Z G U i I F Z h b H V l P S J z V W 5 r b m 9 3 b i I g L z 4 8 R W 5 0 c n k g V H l w Z T 0 i Q n V m Z m V y T m V 4 d F J l Z n J l c 2 g i I F Z h b H V l P S J s M S I g L z 4 8 R W 5 0 c n k g V H l w Z T 0 i U m V z d W x 0 V H l w Z S I g V m F s d W U 9 I n N U Y W J s Z S I g L z 4 8 R W 5 0 c n k g V H l w Z T 0 i U X V l c n l J R C I g V m F s d W U 9 I n N j M T A w Y T l j Y y 0 z N j g 0 L T R k M z c t Y T A z M y 0 z N D J l Z W Y 2 N z N i O T M i I C 8 + P E V u d H J 5 I F R 5 c G U 9 I k Z p b G x M Y X N 0 V X B k Y X R l Z C I g V m F s d W U 9 I m Q y M D E 1 L T A 3 L T I x V D E y O j E 2 O j A 3 L j U x N T M 5 O T d a 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B v d 2 V y Q k k 8 L 0 l 0 Z W 1 Q Y X R o P j w v S X R l b U x v Y 2 F 0 a W 9 u P j x T d G F i b G V F b n R y a W V z I C 8 + P C 9 J d G V t P j x J d G V t P j x J d G V t T G 9 j Y X R p b 2 4 + P E l 0 Z W 1 U e X B l P k Z v c m 1 1 b G E 8 L 0 l 0 Z W 1 U e X B l P j x J d G V t U G F 0 a D 5 T Z W N 0 a W 9 u M S 9 T Y W x l c y 9 k Y m 9 f U 2 F s Z X M 8 L 0 l 0 Z W 1 Q Y X R o P j w v S X R l b U x v Y 2 F 0 a W 9 u P j x T d G F i b G V F b n R y a W V z I C 8 + P C 9 J d G V t P j x J d G V t P j x J d G V t T G 9 j Y X R p b 2 4 + P E l 0 Z W 1 U e X B l P k Z v c m 1 1 b G E 8 L 0 l 0 Z W 1 U e X B l P j x J d G V t U G F 0 a D 5 T Z W N 0 a W 9 u M S 9 R d W V y e T E 8 L 0 l 0 Z W 1 Q Y X R o P j w v S X R l b U x v Y 2 F 0 a W 9 u P j x T d G F i b G V F b n R y a W V z P j x F b n R y e S B U e X B l P S J J c 1 B y a X Z h d G U i I F Z h b H V l P S J s M C I g L z 4 8 R W 5 0 c n k g V H l w Z T 0 i U m V z d W x 0 V H l w Z S I g V m F s d W U 9 I n N U Y W J s Z S I g L z 4 8 R W 5 0 c n k g V H l w Z T 0 i R m l s b E V u Y W J s Z W Q i I F Z h b H V l P S J s M C I g L z 4 8 R W 5 0 c n k g V H l w Z T 0 i R m l s b F R v R G F 0 Y U 1 v Z G V s R W 5 h Y m x l Z C I g V m F s d W U 9 I m w w I i A v P j x F b n R y e S B U e X B l P S J G a W x s U 3 R h d H V z I i B W Y W x 1 Z T 0 i c 0 N v b X B s Z X R l I i A v P j x F b n R y e S B U e X B l P S J G a W x s Z W R D b 2 1 w b G V 0 Z V J l c 3 V s d F R v V 2 9 y a 3 N o Z W V 0 I i B W Y W x 1 Z T 0 i b D A i I C 8 + P E V u d H J 5 I F R 5 c G U 9 I k F k Z G V k V G 9 E Y X R h T W 9 k Z W w i I F Z h b H V l P S J s M C I g L z 4 8 R W 5 0 c n k g V H l w Z T 0 i Q n V m Z m V y T m V 4 d F J l Z n J l c 2 g i I F Z h b H V l P S J s M S I g L z 4 8 R W 5 0 c n k g V H l w Z T 0 i R m l s b E V y c m 9 y Q 2 9 k Z S I g V m F s d W U 9 I n N V b m t u b 3 d u I i A v P j x F b n R y e S B U e X B l P S J G a W x s T G F z d F V w Z G F 0 Z W Q i I F Z h b H V l P S J k M j A x N S 0 w N y 0 y M V Q x M j o x N T o w M y 4 3 M D I 5 M j M 3 W i I g L z 4 8 R W 5 0 c n k g V H l w Z T 0 i U m V s Y X R p b 2 5 z a G l w S W 5 m b 0 N v b n R h a W 5 l c i I g V m F s d W U 9 I n N 7 J n F 1 b 3 Q 7 Y 2 9 s d W 1 u Q 2 9 1 b n Q m c X V v d D s 6 N y w m c X V v d D t r Z X l D b 2 x 1 b W 5 O Y W 1 l c y Z x d W 9 0 O z p b X S w m c X V v d D t x d W V y e V J l b G F 0 a W 9 u c 2 h p c H M m c X V v d D s 6 W 1 0 s J n F 1 b 3 Q 7 Y 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0 N v b H V t b k N v d W 5 0 J n F 1 b 3 Q 7 O j c s J n F 1 b 3 Q 7 S 2 V 5 Q 2 9 s d W 1 u T m F t Z X M m c X V v d D s 6 W 1 0 s J n F 1 b 3 Q 7 Q 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1 J l b G F 0 a W 9 u c 2 h p c E l u Z m 8 m c X V v d D s 6 W 1 1 9 I i A v P j x F b n R y e S B U e X B l P S J O Y W 1 l V X B k Y X R l Z E F m d G V y R m l s b C I g V m F s d W U 9 I m w w I i A v P j w v U 3 R h Y m x l R W 5 0 c m l l c z 4 8 L 0 l 0 Z W 0 + P E l 0 Z W 0 + P E l 0 Z W 1 M b 2 N h d G l v b j 4 8 S X R l b V R 5 c G U + R m 9 y b X V s Y T w v S X R l b V R 5 c G U + P E l 0 Z W 1 Q Y X R o P l N l Y 3 R p b 2 4 x L 1 F 1 Z X J 5 M S 9 T b 3 V y Y 2 U 8 L 0 l 0 Z W 1 Q Y X R o P j w v S X R l b U x v Y 2 F 0 a W 9 u P j x T d G F i b G V F b n R y a W V z I C 8 + P C 9 J d G V t P j x J d G V t P j x J d G V t T G 9 j Y X R p b 2 4 + P E l 0 Z W 1 U e X B l P k Z v c m 1 1 b G E 8 L 0 l 0 Z W 1 U e X B l P j x J d G V t U G F 0 a D 5 T Z W N 0 a W 9 u M S 9 R d W V y e T E v Q 2 9 t Y m l u Z W Q l M j B C a W 5 h c m l l c z w v S X R l b V B h d G g + P C 9 J d G V t T G 9 j Y X R p b 2 4 + P F N 0 Y W J s Z U V u d H J p Z X M g L z 4 8 L 0 l 0 Z W 0 + P E l 0 Z W 0 + P E l 0 Z W 1 M b 2 N h d G l v b j 4 8 S X R l b V R 5 c G U + R m 9 y b X V s Y T w v S X R l b V R 5 c G U + P E l 0 Z W 1 Q Y X R o P l N l Y 3 R p b 2 4 x L 1 F 1 Z X J 5 M S 9 J b X B v c n R l Z C U y M E N T V j w v S X R l b V B h d G g + P C 9 J d G V t T G 9 j Y X R p b 2 4 + P F N 0 Y W J s Z U V u d H J p Z X M g L z 4 8 L 0 l 0 Z W 0 + P E l 0 Z W 0 + P E l 0 Z W 1 M b 2 N h d G l v b j 4 8 S X R l b V R 5 c G U + R m 9 y b X V s Y T w v S X R l b V R 5 c G U + P E l 0 Z W 1 Q Y X R o P l N l Y 3 R p b 2 4 x L 1 F 1 Z X J 5 M S 9 Q c m 9 t b 3 R l Z C U y M E h l Y W R l c n M 8 L 0 l 0 Z W 1 Q Y X R o P j w v S X R l b U x v Y 2 F 0 a W 9 u P j x T d G F i b G V F b n R y a W V z I C 8 + P C 9 J d G V t P j x J d G V t P j x J d G V t T G 9 j Y X R p b 2 4 + P E l 0 Z W 1 U e X B l P k Z v c m 1 1 b G E 8 L 0 l 0 Z W 1 U e X B l P j x J d G V t U G F 0 a D 5 T Z W N 0 a W 9 u M S 9 R d W V y e T E v Q 2 h h b m d l Z C U y M F R 5 c G U 8 L 0 l 0 Z W 1 Q Y X R o P j w v S X R l b U x v Y 2 F 0 a W 9 u P j x T d G F i b G V F b n R y a W V z I C 8 + P C 9 J d G V t P j x J d G V t P j x J d G V t T G 9 j Y X R p b 2 4 + P E l 0 Z W 1 U e X B l P k Z v c m 1 1 b G E 8 L 0 l 0 Z W 1 U e X B l P j x J d G V t U G F 0 a D 5 T Z W N 0 a W 9 u M S 9 R d W V y e T E v S W 5 z Z X J 0 Z W Q l M j B N Z X J n Z W Q l M j B D b 2 x 1 b W 4 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F 1 Z X J 5 M S 9 G a W x 0 Z X J l Z C U y M F J v d 3 M 8 L 0 l 0 Z W 1 Q Y X R o P j w v S X R l b U x v Y 2 F 0 a W 9 u P j x T d G F i b G V F b n R y a W V z I C 8 + P C 9 J d G V t P j x J d G V t P j x J d G V t T G 9 j Y X R p b 2 4 + P E l 0 Z W 1 U e X B l P k Z v c m 1 1 b G E 8 L 0 l 0 Z W 1 U e X B l P j x J d G V t U G F 0 a D 5 T Z W N 0 a W 9 u M S 9 T Y W x l c y 9 G a W x 0 Z X J l Z C U y M F J v d 3 M 8 L 0 l 0 Z W 1 Q Y X R o P j w v S X R l b U x v Y 2 F 0 a W 9 u P j x T d G F i b G V F b n R y a W V z I C 8 + P C 9 J d G V t P j x J d G V t P j x J d G V t T G 9 j Y X R p b 2 4 + P E l 0 Z W 1 U e X B l P k Z v c m 1 1 b G E 8 L 0 l 0 Z W 1 U e X B l P j x J d G V t U G F 0 a D 5 T Z W N 0 a W 9 u M S 9 R d W V y e T E v R m l s d G V y Z W Q l M j B S b 3 d z M T w v S X R l b V B h d G g + P C 9 J d G V t T G 9 j Y X R p b 2 4 + P F N 0 Y W J s Z U V u d H J p Z X M g L z 4 8 L 0 l 0 Z W 0 + P E l 0 Z W 0 + P E l 0 Z W 1 M b 2 N h d G l v b j 4 8 S X R l b V R 5 c G U + R m 9 y b X V s Y T w v S X R l b V R 5 c G U + P E l 0 Z W 1 Q Y X R o P l N l Y 3 R p b 2 4 x L 0 x v Y 2 F 0 a W 9 u c y 9 G a W x 0 Z X J l Z C U y M F J v d 3 M 8 L 0 l 0 Z W 1 Q Y X R o P j w v S X R l b U x v Y 2 F 0 a W 9 u P j x T d G F i b G V F b n R y a W V z I C 8 + P C 9 J d G V t P j x J d G V t P j x J d G V t T G 9 j Y X R p b 2 4 + P E l 0 Z W 1 U e X B l P k Z v c m 1 1 b G E 8 L 0 l 0 Z W 1 U e X B l P j x J d G V t U G F 0 a D 5 T Z W N 0 a W 9 u M S 9 M b 2 N h d G l v b n M v U 3 B s a X Q l M j B D b 2 x 1 b W 4 l M j B i e S U y M E R l b G l t a X R l c j w v S X R l b V B h d G g + P C 9 J d G V t T G 9 j Y X R p b 2 4 + P F N 0 Y W J s Z U V u d H J p Z X M g L z 4 8 L 0 l 0 Z W 0 + P E l 0 Z W 0 + P E l 0 Z W 1 M b 2 N h d G l v b j 4 8 S X R l b V R 5 c G U + R m 9 y b X V s Y T w v S X R l b V R 5 c G U + P E l 0 Z W 1 Q Y X R o P l N l Y 3 R p b 2 4 x L 0 x v Y 2 F 0 a W 9 u c y 9 D a G F u Z 2 V k J T I w V H l w Z T w v S X R l b V B h d G g + P C 9 J d G V t T G 9 j Y X R p b 2 4 + P F N 0 Y W J s Z U V u d H J p Z X M g L z 4 8 L 0 l 0 Z W 0 + P E l 0 Z W 0 + P E l 0 Z W 1 M b 2 N h d G l v b j 4 8 S X R l b V R 5 c G U + R m 9 y b X V s Y T w v S X R l b V R 5 c G U + P E l 0 Z W 1 Q Y X R o P l N l Y 3 R p b 2 4 x L 0 x v Y 2 F 0 a W 9 u c y 9 S Z W 1 v d m V k J T I w Q 2 9 s d W 1 u c z w v S X R l b V B h d G g + P C 9 J d G V t T G 9 j Y X R p b 2 4 + P F N 0 Y W J s Z U V u d H J p Z X M g L z 4 8 L 0 l 0 Z W 0 + P E l 0 Z W 0 + P E l 0 Z W 1 M b 2 N h d G l v b j 4 8 S X R l b V R 5 c G U + R m 9 y b X V s Y T w v S X R l b V R 5 c G U + P E l 0 Z W 1 Q Y X R o P l N l Y 3 R p b 2 4 x L 0 x v Y 2 F 0 a W 9 u c y 9 S Z W 5 h b W V k J T I w Q 2 9 s d W 1 u c z w v S X R l b V B h d G g + P C 9 J d G V t T G 9 j Y X R p b 2 4 + P F N 0 Y W J s Z U V u d H J p Z X M g L z 4 8 L 0 l 0 Z W 0 + P C 9 J d G V t c z 4 8 L 0 x v Y 2 F s U G F j a 2 F n Z U 1 l d G F k Y X R h R m l s Z T 4 W A A A A U E s F B g A A A A A A A A A A A A A A A A A A A A A A A N o A A A A B A A A A 0 I y d 3 w E V 0 R G M e g D A T 8 K X 6 w E A A A C t V L F O 6 z G d R q n N I 1 V Z M I w B A A A A A A I A A A A A A A N m A A D A A A A A E A A A A L v k V 5 c z R R i R i S K y O m v 2 3 k U A A A A A B I A A A K A A A A A Q A A A A s v o 0 x P H L w u W m 2 v 7 a B 5 d r 1 F A A A A C z W z P 6 Z I C 8 x j 0 j n b k S L M c C K j J 3 q t c F 5 M + Y s L D M S u 1 D 0 w 8 k x G V 2 m v S r h T U F h w F 2 g B L + a 8 v y I Q L 6 h n 1 q 2 e S F f 7 L k + v 7 1 l i G L w P b Y m Y D d I m l 6 U h Q A A A A F G e 7 D W s I n m F + V n H e S B w s J C e o p G w = = < / D a t a M a s h u p > 
</file>

<file path=customXml/item8.xml>��< ? x m l   v e r s i o n = " 1 . 0 "   e n c o d i n g = " U T F - 1 6 " ? > < G e m i n i   x m l n s = " h t t p : / / g e m i n i / p i v o t c u s t o m i z a t i o n / R e l a t i o n s h i p A u t o D e t e c t i o n E n a b l e d " > < C u s t o m C o n t e n t > < ! [ C D A T A [ T r u e ] ] > < / 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66A85921-345B-4507-8912-C99C4292CAE5}">
  <ds:schemaRefs/>
</ds:datastoreItem>
</file>

<file path=customXml/itemProps10.xml><?xml version="1.0" encoding="utf-8"?>
<ds:datastoreItem xmlns:ds="http://schemas.openxmlformats.org/officeDocument/2006/customXml" ds:itemID="{7AF737B4-2C87-4E96-8F16-70995D4538C2}">
  <ds:schemaRefs/>
</ds:datastoreItem>
</file>

<file path=customXml/itemProps11.xml><?xml version="1.0" encoding="utf-8"?>
<ds:datastoreItem xmlns:ds="http://schemas.openxmlformats.org/officeDocument/2006/customXml" ds:itemID="{1CD4DD4F-DC4A-4FD0-8376-CBB5CEC3C854}">
  <ds:schemaRefs/>
</ds:datastoreItem>
</file>

<file path=customXml/itemProps12.xml><?xml version="1.0" encoding="utf-8"?>
<ds:datastoreItem xmlns:ds="http://schemas.openxmlformats.org/officeDocument/2006/customXml" ds:itemID="{ED06D3EE-4C2C-418D-9FC8-CA973660438B}">
  <ds:schemaRefs/>
</ds:datastoreItem>
</file>

<file path=customXml/itemProps13.xml><?xml version="1.0" encoding="utf-8"?>
<ds:datastoreItem xmlns:ds="http://schemas.openxmlformats.org/officeDocument/2006/customXml" ds:itemID="{08FBAD2C-675D-4620-B18D-2CC4B4336820}">
  <ds:schemaRefs/>
</ds:datastoreItem>
</file>

<file path=customXml/itemProps14.xml><?xml version="1.0" encoding="utf-8"?>
<ds:datastoreItem xmlns:ds="http://schemas.openxmlformats.org/officeDocument/2006/customXml" ds:itemID="{625DD9C3-95C3-4651-B784-43A7C6987697}">
  <ds:schemaRefs/>
</ds:datastoreItem>
</file>

<file path=customXml/itemProps15.xml><?xml version="1.0" encoding="utf-8"?>
<ds:datastoreItem xmlns:ds="http://schemas.openxmlformats.org/officeDocument/2006/customXml" ds:itemID="{E3BE33C1-439C-42EB-859F-ACAB8B260F33}">
  <ds:schemaRefs/>
</ds:datastoreItem>
</file>

<file path=customXml/itemProps16.xml><?xml version="1.0" encoding="utf-8"?>
<ds:datastoreItem xmlns:ds="http://schemas.openxmlformats.org/officeDocument/2006/customXml" ds:itemID="{D0FB2260-4987-47E3-AF2C-B34F3439B2DE}">
  <ds:schemaRefs/>
</ds:datastoreItem>
</file>

<file path=customXml/itemProps17.xml><?xml version="1.0" encoding="utf-8"?>
<ds:datastoreItem xmlns:ds="http://schemas.openxmlformats.org/officeDocument/2006/customXml" ds:itemID="{9A966DCD-0AD5-44AA-B27F-B27FC7580610}">
  <ds:schemaRefs/>
</ds:datastoreItem>
</file>

<file path=customXml/itemProps18.xml><?xml version="1.0" encoding="utf-8"?>
<ds:datastoreItem xmlns:ds="http://schemas.openxmlformats.org/officeDocument/2006/customXml" ds:itemID="{C0E23D62-8C23-403A-B4AA-77E90B4A1EEB}">
  <ds:schemaRefs/>
</ds:datastoreItem>
</file>

<file path=customXml/itemProps19.xml><?xml version="1.0" encoding="utf-8"?>
<ds:datastoreItem xmlns:ds="http://schemas.openxmlformats.org/officeDocument/2006/customXml" ds:itemID="{A8A73E12-8042-4BAE-A984-A37BD3598BAB}">
  <ds:schemaRefs/>
</ds:datastoreItem>
</file>

<file path=customXml/itemProps2.xml><?xml version="1.0" encoding="utf-8"?>
<ds:datastoreItem xmlns:ds="http://schemas.openxmlformats.org/officeDocument/2006/customXml" ds:itemID="{41FC78AE-C477-4656-9120-13112159A29D}">
  <ds:schemaRefs/>
</ds:datastoreItem>
</file>

<file path=customXml/itemProps20.xml><?xml version="1.0" encoding="utf-8"?>
<ds:datastoreItem xmlns:ds="http://schemas.openxmlformats.org/officeDocument/2006/customXml" ds:itemID="{FBD0BF11-F0D7-47BB-9935-6E2FE2C16E47}">
  <ds:schemaRefs/>
</ds:datastoreItem>
</file>

<file path=customXml/itemProps21.xml><?xml version="1.0" encoding="utf-8"?>
<ds:datastoreItem xmlns:ds="http://schemas.openxmlformats.org/officeDocument/2006/customXml" ds:itemID="{2C35A2BC-0CE7-4820-B1AD-8F5AF1BCDFB2}">
  <ds:schemaRefs/>
</ds:datastoreItem>
</file>

<file path=customXml/itemProps22.xml><?xml version="1.0" encoding="utf-8"?>
<ds:datastoreItem xmlns:ds="http://schemas.openxmlformats.org/officeDocument/2006/customXml" ds:itemID="{4442BB70-7017-400A-AA41-FFBCD136B012}">
  <ds:schemaRefs/>
</ds:datastoreItem>
</file>

<file path=customXml/itemProps23.xml><?xml version="1.0" encoding="utf-8"?>
<ds:datastoreItem xmlns:ds="http://schemas.openxmlformats.org/officeDocument/2006/customXml" ds:itemID="{658A0CFB-6031-4F15-B76D-E98203A3041A}">
  <ds:schemaRefs/>
</ds:datastoreItem>
</file>

<file path=customXml/itemProps24.xml><?xml version="1.0" encoding="utf-8"?>
<ds:datastoreItem xmlns:ds="http://schemas.openxmlformats.org/officeDocument/2006/customXml" ds:itemID="{E7FB45F6-A683-4036-974D-95962239D499}">
  <ds:schemaRefs/>
</ds:datastoreItem>
</file>

<file path=customXml/itemProps25.xml><?xml version="1.0" encoding="utf-8"?>
<ds:datastoreItem xmlns:ds="http://schemas.openxmlformats.org/officeDocument/2006/customXml" ds:itemID="{68354785-2EC3-4611-B5D8-BE9F575484B2}">
  <ds:schemaRefs/>
</ds:datastoreItem>
</file>

<file path=customXml/itemProps26.xml><?xml version="1.0" encoding="utf-8"?>
<ds:datastoreItem xmlns:ds="http://schemas.openxmlformats.org/officeDocument/2006/customXml" ds:itemID="{9780AF74-5975-4701-93E4-11DFAEF4D951}">
  <ds:schemaRefs/>
</ds:datastoreItem>
</file>

<file path=customXml/itemProps27.xml><?xml version="1.0" encoding="utf-8"?>
<ds:datastoreItem xmlns:ds="http://schemas.openxmlformats.org/officeDocument/2006/customXml" ds:itemID="{AA4A5384-F1AA-4336-A5A1-3203C49BA51C}">
  <ds:schemaRefs/>
</ds:datastoreItem>
</file>

<file path=customXml/itemProps28.xml><?xml version="1.0" encoding="utf-8"?>
<ds:datastoreItem xmlns:ds="http://schemas.openxmlformats.org/officeDocument/2006/customXml" ds:itemID="{67E64A6C-E9EA-4AE9-BE0A-50A83169C698}">
  <ds:schemaRefs/>
</ds:datastoreItem>
</file>

<file path=customXml/itemProps29.xml><?xml version="1.0" encoding="utf-8"?>
<ds:datastoreItem xmlns:ds="http://schemas.openxmlformats.org/officeDocument/2006/customXml" ds:itemID="{08E605B8-538E-4E1D-B72D-C09B3680D55B}">
  <ds:schemaRefs/>
</ds:datastoreItem>
</file>

<file path=customXml/itemProps3.xml><?xml version="1.0" encoding="utf-8"?>
<ds:datastoreItem xmlns:ds="http://schemas.openxmlformats.org/officeDocument/2006/customXml" ds:itemID="{4A270E12-0207-4258-8A1D-21228E86EBF9}">
  <ds:schemaRefs/>
</ds:datastoreItem>
</file>

<file path=customXml/itemProps30.xml><?xml version="1.0" encoding="utf-8"?>
<ds:datastoreItem xmlns:ds="http://schemas.openxmlformats.org/officeDocument/2006/customXml" ds:itemID="{B95B885B-5EC1-4235-BB36-9C21E1B6ECC1}">
  <ds:schemaRefs/>
</ds:datastoreItem>
</file>

<file path=customXml/itemProps31.xml><?xml version="1.0" encoding="utf-8"?>
<ds:datastoreItem xmlns:ds="http://schemas.openxmlformats.org/officeDocument/2006/customXml" ds:itemID="{51C31D25-B9FA-4B1F-A324-C1E37D79A93D}">
  <ds:schemaRefs/>
</ds:datastoreItem>
</file>

<file path=customXml/itemProps32.xml><?xml version="1.0" encoding="utf-8"?>
<ds:datastoreItem xmlns:ds="http://schemas.openxmlformats.org/officeDocument/2006/customXml" ds:itemID="{DBCCC6B4-52F2-4A0E-943A-2CFEE6612F0A}">
  <ds:schemaRefs/>
</ds:datastoreItem>
</file>

<file path=customXml/itemProps33.xml><?xml version="1.0" encoding="utf-8"?>
<ds:datastoreItem xmlns:ds="http://schemas.openxmlformats.org/officeDocument/2006/customXml" ds:itemID="{860499EE-08FD-4B03-8192-B5601C747A7A}">
  <ds:schemaRefs/>
</ds:datastoreItem>
</file>

<file path=customXml/itemProps4.xml><?xml version="1.0" encoding="utf-8"?>
<ds:datastoreItem xmlns:ds="http://schemas.openxmlformats.org/officeDocument/2006/customXml" ds:itemID="{EE6C3015-8209-48D0-A536-A7A78B3D6487}">
  <ds:schemaRefs/>
</ds:datastoreItem>
</file>

<file path=customXml/itemProps5.xml><?xml version="1.0" encoding="utf-8"?>
<ds:datastoreItem xmlns:ds="http://schemas.openxmlformats.org/officeDocument/2006/customXml" ds:itemID="{9DEFEF77-AD07-425F-A16B-1F0D6F698513}">
  <ds:schemaRefs/>
</ds:datastoreItem>
</file>

<file path=customXml/itemProps6.xml><?xml version="1.0" encoding="utf-8"?>
<ds:datastoreItem xmlns:ds="http://schemas.openxmlformats.org/officeDocument/2006/customXml" ds:itemID="{B65343D0-FBD5-41B7-A9F9-6B11FC629B97}">
  <ds:schemaRefs/>
</ds:datastoreItem>
</file>

<file path=customXml/itemProps7.xml><?xml version="1.0" encoding="utf-8"?>
<ds:datastoreItem xmlns:ds="http://schemas.openxmlformats.org/officeDocument/2006/customXml" ds:itemID="{D89D6F0D-E492-4A3F-9377-C327DAC7A56C}">
  <ds:schemaRefs>
    <ds:schemaRef ds:uri="http://schemas.microsoft.com/DataMashup"/>
  </ds:schemaRefs>
</ds:datastoreItem>
</file>

<file path=customXml/itemProps8.xml><?xml version="1.0" encoding="utf-8"?>
<ds:datastoreItem xmlns:ds="http://schemas.openxmlformats.org/officeDocument/2006/customXml" ds:itemID="{EEA59AE7-73A4-4AC6-900D-AF8525746B29}">
  <ds:schemaRefs/>
</ds:datastoreItem>
</file>

<file path=customXml/itemProps9.xml><?xml version="1.0" encoding="utf-8"?>
<ds:datastoreItem xmlns:ds="http://schemas.openxmlformats.org/officeDocument/2006/customXml" ds:itemID="{73A63A0F-F0CF-47C8-A21D-8444F2C09AB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YoY</vt:lpstr>
      <vt:lpstr>Market Share</vt:lpstr>
      <vt:lpstr>Expansion</vt:lpstr>
      <vt:lpstr>FreeStyle</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Dany Hoter</dc:creator>
  <cp:lastModifiedBy>Dany Hoter</cp:lastModifiedBy>
  <dcterms:created xsi:type="dcterms:W3CDTF">2015-07-19T09:12:45Z</dcterms:created>
  <dcterms:modified xsi:type="dcterms:W3CDTF">2015-08-12T12:38:14Z</dcterms:modified>
</cp:coreProperties>
</file>